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SEJE MESTNEGA SVETA - MANDAT 2022 - 2026\SEJE MESTNEGA SVETA\REDNE SEJE\24. REDNA SEJA (24.4.2025)\PRORAČUN\"/>
    </mc:Choice>
  </mc:AlternateContent>
  <bookViews>
    <workbookView xWindow="432" yWindow="0" windowWidth="20808" windowHeight="198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C12" i="1"/>
  <c r="F10" i="1" l="1"/>
  <c r="E10" i="1"/>
  <c r="D10" i="1"/>
  <c r="F12" i="1" l="1"/>
  <c r="E12" i="1"/>
  <c r="F11" i="1" l="1"/>
  <c r="E11" i="1"/>
  <c r="C9" i="1"/>
  <c r="F5" i="1" l="1"/>
  <c r="C6" i="1"/>
  <c r="C5" i="1" l="1"/>
  <c r="C10" i="1"/>
  <c r="C8" i="1" l="1"/>
  <c r="C11" i="1"/>
  <c r="C7" i="1"/>
</calcChain>
</file>

<file path=xl/sharedStrings.xml><?xml version="1.0" encoding="utf-8"?>
<sst xmlns="http://schemas.openxmlformats.org/spreadsheetml/2006/main" count="32" uniqueCount="27">
  <si>
    <t>Sofinancerska sredstva</t>
  </si>
  <si>
    <t>MEHANIZEM CTN 2021 – 2027; URBANA PRENOVA</t>
  </si>
  <si>
    <t>Naziv projekta</t>
  </si>
  <si>
    <t>SKUPNA VREDNOST</t>
  </si>
  <si>
    <t>Obnova Langerjeve vile</t>
  </si>
  <si>
    <t>Park ob Pekrskem potoku</t>
  </si>
  <si>
    <t>LASTNA SREDSTVA</t>
  </si>
  <si>
    <t>VREDNOST SOFINANCIRANJA</t>
  </si>
  <si>
    <t>TRAJANJE PROJEKTA</t>
  </si>
  <si>
    <t>2024-2026</t>
  </si>
  <si>
    <t>STANJE PROJEKTA</t>
  </si>
  <si>
    <t>2024-2025</t>
  </si>
  <si>
    <t>Ureditev večnamenskega igrišča na OŠ Leona Štuklja</t>
  </si>
  <si>
    <t>NS Pobrežje -  ureditev igrišča z umetno travo</t>
  </si>
  <si>
    <t>v fazi izvedbe</t>
  </si>
  <si>
    <t>v zacetni fazi  - načrtovana prijava na razpis v letu 2025, časovnica se bo morda zamaknila - bo opredeljena v višji investicijski dokumentaciji</t>
  </si>
  <si>
    <t>Narodni dom - delna obnova in programska razširitev</t>
  </si>
  <si>
    <t>Loretanska kapela - obnova in programska razširitev</t>
  </si>
  <si>
    <t>oddana prijave na razpis</t>
  </si>
  <si>
    <t>Novogradnja objekta Zdravstvene postaje Tezno v Mariboru</t>
  </si>
  <si>
    <t>2023-2027</t>
  </si>
  <si>
    <t xml:space="preserve">v fazi izedbe JN za izbor izvajalca GOI del in nadzora, pogodba za sofinanciranje podpisana </t>
  </si>
  <si>
    <t>Obnova in nabava opreme zasneževalnega sistema na smučarski progi "Habakuk B"</t>
  </si>
  <si>
    <t>2024-2027</t>
  </si>
  <si>
    <t>-začetek izvedbe del konca leta 2024, -zaključek v letu 2026, - izdana odločitev o sofinanciranju</t>
  </si>
  <si>
    <t>-v pripavi - faza projektiranja, izvedba načrtovana 2025 - 2027, prjava na CTN v aprilu</t>
  </si>
  <si>
    <t>v fazi izvedbe (dodatno sofinanciranje 100.000 EUR iz naslova donacije OTP banke d.d.); sredstva v višini 100.000 EUR iz naslova sofiannciranja države realizirana v letu 2024, prav tako del donacije v višini 50.000 EUR. Preostali del donacije bo realiziran v letu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</si>
</sst>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5" fillId="0" borderId="1" xfId="1" applyFont="1" applyAlignment="1">
      <alignment wrapText="1"/>
    </xf>
    <xf numFmtId="49" fontId="6" fillId="0" borderId="1" xfId="1" applyNumberFormat="1" applyFont="1" applyAlignment="1">
      <alignment wrapText="1"/>
    </xf>
    <xf numFmtId="4" fontId="5" fillId="2" borderId="1" xfId="1" applyNumberFormat="1" applyFont="1" applyFill="1"/>
    <xf numFmtId="4" fontId="5" fillId="0" borderId="1" xfId="1" applyNumberFormat="1" applyFont="1"/>
    <xf numFmtId="0" fontId="5" fillId="0" borderId="1" xfId="1" applyNumberFormat="1" applyFont="1" applyAlignment="1">
      <alignment horizontal="center" vertical="center"/>
    </xf>
    <xf numFmtId="0" fontId="5" fillId="0" borderId="1" xfId="1" applyFont="1" applyFill="1" applyAlignment="1">
      <alignment wrapText="1"/>
    </xf>
    <xf numFmtId="4" fontId="5" fillId="2" borderId="1" xfId="1" applyNumberFormat="1" applyFont="1" applyFill="1" applyAlignment="1">
      <alignment wrapText="1"/>
    </xf>
    <xf numFmtId="4" fontId="5" fillId="0" borderId="1" xfId="1" applyNumberFormat="1" applyFont="1" applyAlignment="1">
      <alignment wrapText="1"/>
    </xf>
    <xf numFmtId="0" fontId="5" fillId="0" borderId="1" xfId="1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49" fontId="6" fillId="0" borderId="1" xfId="1" applyNumberFormat="1" applyFont="1"/>
    <xf numFmtId="49" fontId="6" fillId="0" borderId="1" xfId="1" applyNumberFormat="1" applyFont="1" applyAlignment="1">
      <alignment horizontal="left" wrapText="1"/>
    </xf>
    <xf numFmtId="0" fontId="7" fillId="0" borderId="0" xfId="0" applyFont="1" applyAlignment="1">
      <alignment wrapText="1"/>
    </xf>
  </cellXfs>
  <cellStyles count="2">
    <cellStyle name="Naslov 2" xfId="1" builtinId="17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110" zoomScaleNormal="110" workbookViewId="0">
      <selection activeCell="A15" sqref="A15"/>
    </sheetView>
  </sheetViews>
  <sheetFormatPr defaultColWidth="9" defaultRowHeight="13.8"/>
  <cols>
    <col min="1" max="1" width="23.69921875" style="13" customWidth="1"/>
    <col min="2" max="2" width="17" style="1" customWidth="1"/>
    <col min="3" max="3" width="18.3984375" style="1" customWidth="1"/>
    <col min="4" max="4" width="17.69921875" style="1" customWidth="1"/>
    <col min="5" max="7" width="15.59765625" style="1" customWidth="1"/>
    <col min="8" max="8" width="13.59765625" style="1" customWidth="1"/>
    <col min="9" max="9" width="30.19921875" style="3" customWidth="1"/>
    <col min="10" max="16384" width="9" style="1"/>
  </cols>
  <sheetData>
    <row r="1" spans="1:9" ht="22.8">
      <c r="C1" s="2" t="s">
        <v>0</v>
      </c>
      <c r="D1" s="2"/>
      <c r="E1" s="2"/>
    </row>
    <row r="2" spans="1:9" ht="22.8">
      <c r="C2" s="2" t="s">
        <v>1</v>
      </c>
      <c r="D2" s="2"/>
      <c r="E2" s="2"/>
    </row>
    <row r="4" spans="1:9" ht="51" thickBot="1">
      <c r="A4" s="4" t="s">
        <v>2</v>
      </c>
      <c r="B4" s="4" t="s">
        <v>3</v>
      </c>
      <c r="C4" s="4" t="s">
        <v>6</v>
      </c>
      <c r="D4" s="4" t="s">
        <v>7</v>
      </c>
      <c r="E4" s="4">
        <v>2025</v>
      </c>
      <c r="F4" s="4">
        <v>2026</v>
      </c>
      <c r="G4" s="4">
        <v>2027</v>
      </c>
      <c r="H4" s="4" t="s">
        <v>8</v>
      </c>
      <c r="I4" s="5" t="s">
        <v>10</v>
      </c>
    </row>
    <row r="5" spans="1:9" ht="57.6" customHeight="1" thickTop="1" thickBot="1">
      <c r="A5" s="9" t="s">
        <v>4</v>
      </c>
      <c r="B5" s="6">
        <v>4749371.25</v>
      </c>
      <c r="C5" s="6">
        <f>+B5-D5</f>
        <v>307103.9299999997</v>
      </c>
      <c r="D5" s="6">
        <v>4442267.32</v>
      </c>
      <c r="E5" s="7">
        <v>4008926</v>
      </c>
      <c r="F5" s="7">
        <f>65001+368340</f>
        <v>433341</v>
      </c>
      <c r="G5" s="7">
        <v>0</v>
      </c>
      <c r="H5" s="8" t="s">
        <v>9</v>
      </c>
      <c r="I5" s="5" t="s">
        <v>24</v>
      </c>
    </row>
    <row r="6" spans="1:9" s="13" customFormat="1" ht="41.4" thickTop="1" thickBot="1">
      <c r="A6" s="9" t="s">
        <v>5</v>
      </c>
      <c r="B6" s="10">
        <v>2971627.51</v>
      </c>
      <c r="C6" s="10">
        <f>+B6-D6</f>
        <v>33081.899999999907</v>
      </c>
      <c r="D6" s="10">
        <v>2938545.61</v>
      </c>
      <c r="E6" s="11">
        <v>0</v>
      </c>
      <c r="F6" s="11">
        <f>398827.76+2260023.96</f>
        <v>2658851.7199999997</v>
      </c>
      <c r="G6" s="11">
        <f>+D6-F6</f>
        <v>279693.89000000013</v>
      </c>
      <c r="H6" s="12" t="s">
        <v>23</v>
      </c>
      <c r="I6" s="5" t="s">
        <v>25</v>
      </c>
    </row>
    <row r="7" spans="1:9" ht="51.6" thickTop="1" thickBot="1">
      <c r="A7" s="9" t="s">
        <v>13</v>
      </c>
      <c r="B7" s="6">
        <v>902623.03</v>
      </c>
      <c r="C7" s="6">
        <f t="shared" ref="C7:C12" si="0">+B7-D7</f>
        <v>402623.03</v>
      </c>
      <c r="D7" s="6">
        <v>500000</v>
      </c>
      <c r="E7" s="7">
        <v>400000</v>
      </c>
      <c r="F7" s="7">
        <v>0</v>
      </c>
      <c r="G7" s="7">
        <v>0</v>
      </c>
      <c r="H7" s="8" t="s">
        <v>11</v>
      </c>
      <c r="I7" s="14" t="s">
        <v>14</v>
      </c>
    </row>
    <row r="8" spans="1:9" ht="111" customHeight="1" thickTop="1" thickBot="1">
      <c r="A8" s="9" t="s">
        <v>12</v>
      </c>
      <c r="B8" s="6">
        <v>310756.40000000002</v>
      </c>
      <c r="C8" s="6">
        <f t="shared" si="0"/>
        <v>110756.40000000002</v>
      </c>
      <c r="D8" s="6">
        <v>200000</v>
      </c>
      <c r="E8" s="7">
        <v>50000</v>
      </c>
      <c r="F8" s="7">
        <v>0</v>
      </c>
      <c r="G8" s="7">
        <v>0</v>
      </c>
      <c r="H8" s="8" t="s">
        <v>11</v>
      </c>
      <c r="I8" s="5" t="s">
        <v>26</v>
      </c>
    </row>
    <row r="9" spans="1:9" ht="73.95" customHeight="1" thickTop="1" thickBot="1">
      <c r="A9" s="9" t="s">
        <v>22</v>
      </c>
      <c r="B9" s="7">
        <v>750000</v>
      </c>
      <c r="C9" s="7">
        <f t="shared" si="0"/>
        <v>500000</v>
      </c>
      <c r="D9" s="7">
        <v>250000</v>
      </c>
      <c r="E9" s="7">
        <v>250000</v>
      </c>
      <c r="F9" s="7"/>
      <c r="G9" s="7"/>
      <c r="H9" s="8" t="s">
        <v>11</v>
      </c>
      <c r="I9" s="5" t="s">
        <v>15</v>
      </c>
    </row>
    <row r="10" spans="1:9" ht="51.6" thickTop="1" thickBot="1">
      <c r="A10" s="9" t="s">
        <v>16</v>
      </c>
      <c r="B10" s="6">
        <v>1217824.8600000001</v>
      </c>
      <c r="C10" s="6">
        <f t="shared" si="0"/>
        <v>221493.01000000013</v>
      </c>
      <c r="D10" s="6">
        <f>846882.07+149449.78</f>
        <v>996331.85</v>
      </c>
      <c r="E10" s="7">
        <f>131680.13+23237.67</f>
        <v>154917.79999999999</v>
      </c>
      <c r="F10" s="7">
        <f>715201.94+126212.11</f>
        <v>841414.04999999993</v>
      </c>
      <c r="G10" s="7">
        <v>0</v>
      </c>
      <c r="H10" s="8" t="s">
        <v>9</v>
      </c>
      <c r="I10" s="15" t="s">
        <v>18</v>
      </c>
    </row>
    <row r="11" spans="1:9" ht="51.6" thickTop="1" thickBot="1">
      <c r="A11" s="9" t="s">
        <v>17</v>
      </c>
      <c r="B11" s="6">
        <v>831818.5</v>
      </c>
      <c r="C11" s="6">
        <f t="shared" si="0"/>
        <v>150000.06000000006</v>
      </c>
      <c r="D11" s="6">
        <v>681818.44</v>
      </c>
      <c r="E11" s="7">
        <f>33469+189656</f>
        <v>223125</v>
      </c>
      <c r="F11" s="7">
        <f>30421+172386</f>
        <v>202807</v>
      </c>
      <c r="G11" s="7">
        <v>255886.31</v>
      </c>
      <c r="H11" s="8" t="s">
        <v>23</v>
      </c>
      <c r="I11" s="14" t="s">
        <v>18</v>
      </c>
    </row>
    <row r="12" spans="1:9" ht="51.6" thickTop="1" thickBot="1">
      <c r="A12" s="9" t="s">
        <v>19</v>
      </c>
      <c r="B12" s="7">
        <v>15113138.039999999</v>
      </c>
      <c r="C12" s="7">
        <f t="shared" si="0"/>
        <v>7302215.4999999991</v>
      </c>
      <c r="D12" s="7">
        <v>7810922.54</v>
      </c>
      <c r="E12" s="7">
        <f>239137.74+152137.61</f>
        <v>391275.35</v>
      </c>
      <c r="F12" s="7">
        <f>2898552.76+1253736.39+1775.53+5988.99</f>
        <v>4160053.6699999995</v>
      </c>
      <c r="G12" s="7">
        <v>3214926.54</v>
      </c>
      <c r="H12" s="8" t="s">
        <v>20</v>
      </c>
      <c r="I12" s="5" t="s">
        <v>21</v>
      </c>
    </row>
    <row r="13" spans="1:9" ht="14.4" thickTop="1">
      <c r="A13" s="16"/>
    </row>
    <row r="14" spans="1:9">
      <c r="A14" s="16"/>
    </row>
    <row r="15" spans="1:9">
      <c r="A15" s="16"/>
    </row>
    <row r="16" spans="1:9">
      <c r="A16" s="16"/>
    </row>
    <row r="17" spans="1:1">
      <c r="A17" s="16"/>
    </row>
    <row r="18" spans="1:1">
      <c r="A18" s="16"/>
    </row>
    <row r="19" spans="1:1">
      <c r="A19" s="16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Praksa UKPP</dc:creator>
  <cp:lastModifiedBy>Tea URŠIČ</cp:lastModifiedBy>
  <dcterms:created xsi:type="dcterms:W3CDTF">2025-04-08T08:26:43Z</dcterms:created>
  <dcterms:modified xsi:type="dcterms:W3CDTF">2025-04-10T11:54:30Z</dcterms:modified>
</cp:coreProperties>
</file>