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3-OZF\Interno\Proračun\PRORAČUNI\PRORAČUN 2025-2026\PRORAČUN 2025\"/>
    </mc:Choice>
  </mc:AlternateContent>
  <bookViews>
    <workbookView xWindow="0" yWindow="0" windowWidth="30435" windowHeight="16845"/>
  </bookViews>
  <sheets>
    <sheet name="Lis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93" i="1" l="1"/>
  <c r="G893" i="1"/>
  <c r="J892" i="1"/>
  <c r="G892" i="1"/>
  <c r="G891" i="1" s="1"/>
  <c r="I891" i="1"/>
  <c r="H891" i="1"/>
  <c r="F891" i="1"/>
  <c r="E891" i="1"/>
  <c r="J890" i="1"/>
  <c r="G890" i="1"/>
  <c r="J889" i="1"/>
  <c r="J888" i="1" s="1"/>
  <c r="G889" i="1"/>
  <c r="G888" i="1" s="1"/>
  <c r="I888" i="1"/>
  <c r="H888" i="1"/>
  <c r="F888" i="1"/>
  <c r="E888" i="1"/>
  <c r="J887" i="1"/>
  <c r="J886" i="1" s="1"/>
  <c r="G887" i="1"/>
  <c r="G886" i="1" s="1"/>
  <c r="I886" i="1"/>
  <c r="H886" i="1"/>
  <c r="F886" i="1"/>
  <c r="E886" i="1"/>
  <c r="J885" i="1"/>
  <c r="J884" i="1" s="1"/>
  <c r="G885" i="1"/>
  <c r="G884" i="1" s="1"/>
  <c r="I884" i="1"/>
  <c r="H884" i="1"/>
  <c r="F884" i="1"/>
  <c r="E884" i="1"/>
  <c r="J883" i="1"/>
  <c r="J882" i="1" s="1"/>
  <c r="G883" i="1"/>
  <c r="G882" i="1" s="1"/>
  <c r="I882" i="1"/>
  <c r="H882" i="1"/>
  <c r="F882" i="1"/>
  <c r="E882" i="1"/>
  <c r="H881" i="1"/>
  <c r="J880" i="1"/>
  <c r="G880" i="1"/>
  <c r="J879" i="1"/>
  <c r="G879" i="1"/>
  <c r="G878" i="1" s="1"/>
  <c r="I878" i="1"/>
  <c r="H878" i="1"/>
  <c r="F878" i="1"/>
  <c r="E878" i="1"/>
  <c r="J877" i="1"/>
  <c r="G877" i="1"/>
  <c r="J876" i="1"/>
  <c r="J875" i="1" s="1"/>
  <c r="G876" i="1"/>
  <c r="I875" i="1"/>
  <c r="H875" i="1"/>
  <c r="F875" i="1"/>
  <c r="E875" i="1"/>
  <c r="J874" i="1"/>
  <c r="J873" i="1" s="1"/>
  <c r="G874" i="1"/>
  <c r="G873" i="1" s="1"/>
  <c r="I873" i="1"/>
  <c r="H873" i="1"/>
  <c r="F873" i="1"/>
  <c r="E873" i="1"/>
  <c r="J872" i="1"/>
  <c r="J871" i="1" s="1"/>
  <c r="G872" i="1"/>
  <c r="G871" i="1" s="1"/>
  <c r="I871" i="1"/>
  <c r="H871" i="1"/>
  <c r="F871" i="1"/>
  <c r="E871" i="1"/>
  <c r="J870" i="1"/>
  <c r="J869" i="1" s="1"/>
  <c r="G870" i="1"/>
  <c r="I869" i="1"/>
  <c r="H869" i="1"/>
  <c r="G869" i="1"/>
  <c r="F869" i="1"/>
  <c r="E869" i="1"/>
  <c r="J867" i="1"/>
  <c r="J865" i="1" s="1"/>
  <c r="G867" i="1"/>
  <c r="J866" i="1"/>
  <c r="G866" i="1"/>
  <c r="I865" i="1"/>
  <c r="H865" i="1"/>
  <c r="F865" i="1"/>
  <c r="E865" i="1"/>
  <c r="J864" i="1"/>
  <c r="G864" i="1"/>
  <c r="J863" i="1"/>
  <c r="I863" i="1"/>
  <c r="H863" i="1"/>
  <c r="G863" i="1"/>
  <c r="F863" i="1"/>
  <c r="E863" i="1"/>
  <c r="J862" i="1"/>
  <c r="J861" i="1" s="1"/>
  <c r="G862" i="1"/>
  <c r="G861" i="1" s="1"/>
  <c r="I861" i="1"/>
  <c r="H861" i="1"/>
  <c r="F861" i="1"/>
  <c r="E861" i="1"/>
  <c r="J860" i="1"/>
  <c r="J859" i="1" s="1"/>
  <c r="G860" i="1"/>
  <c r="G859" i="1" s="1"/>
  <c r="I859" i="1"/>
  <c r="H859" i="1"/>
  <c r="F859" i="1"/>
  <c r="E859" i="1"/>
  <c r="J857" i="1"/>
  <c r="J856" i="1" s="1"/>
  <c r="G857" i="1"/>
  <c r="G856" i="1" s="1"/>
  <c r="I856" i="1"/>
  <c r="H856" i="1"/>
  <c r="F856" i="1"/>
  <c r="E856" i="1"/>
  <c r="J855" i="1"/>
  <c r="G855" i="1"/>
  <c r="J854" i="1"/>
  <c r="G854" i="1"/>
  <c r="I853" i="1"/>
  <c r="H853" i="1"/>
  <c r="F853" i="1"/>
  <c r="E853" i="1"/>
  <c r="J852" i="1"/>
  <c r="G852" i="1"/>
  <c r="G851" i="1" s="1"/>
  <c r="J851" i="1"/>
  <c r="I851" i="1"/>
  <c r="H851" i="1"/>
  <c r="F851" i="1"/>
  <c r="E851" i="1"/>
  <c r="J850" i="1"/>
  <c r="G850" i="1"/>
  <c r="J849" i="1"/>
  <c r="I849" i="1"/>
  <c r="H849" i="1"/>
  <c r="G849" i="1"/>
  <c r="F849" i="1"/>
  <c r="E849" i="1"/>
  <c r="J848" i="1"/>
  <c r="J847" i="1" s="1"/>
  <c r="G848" i="1"/>
  <c r="G847" i="1" s="1"/>
  <c r="I847" i="1"/>
  <c r="H847" i="1"/>
  <c r="F847" i="1"/>
  <c r="E847" i="1"/>
  <c r="J845" i="1"/>
  <c r="J844" i="1" s="1"/>
  <c r="G845" i="1"/>
  <c r="G844" i="1" s="1"/>
  <c r="I844" i="1"/>
  <c r="H844" i="1"/>
  <c r="F844" i="1"/>
  <c r="E844" i="1"/>
  <c r="J843" i="1"/>
  <c r="G843" i="1"/>
  <c r="J842" i="1"/>
  <c r="G842" i="1"/>
  <c r="I841" i="1"/>
  <c r="H841" i="1"/>
  <c r="F841" i="1"/>
  <c r="E841" i="1"/>
  <c r="J840" i="1"/>
  <c r="G840" i="1"/>
  <c r="J839" i="1"/>
  <c r="J838" i="1" s="1"/>
  <c r="G839" i="1"/>
  <c r="I838" i="1"/>
  <c r="H838" i="1"/>
  <c r="F838" i="1"/>
  <c r="E838" i="1"/>
  <c r="J837" i="1"/>
  <c r="J836" i="1" s="1"/>
  <c r="G837" i="1"/>
  <c r="G836" i="1" s="1"/>
  <c r="I836" i="1"/>
  <c r="H836" i="1"/>
  <c r="F836" i="1"/>
  <c r="E836" i="1"/>
  <c r="J835" i="1"/>
  <c r="J834" i="1" s="1"/>
  <c r="G835" i="1"/>
  <c r="G834" i="1" s="1"/>
  <c r="I834" i="1"/>
  <c r="H834" i="1"/>
  <c r="F834" i="1"/>
  <c r="E834" i="1"/>
  <c r="J833" i="1"/>
  <c r="J832" i="1" s="1"/>
  <c r="G833" i="1"/>
  <c r="G832" i="1" s="1"/>
  <c r="I832" i="1"/>
  <c r="H832" i="1"/>
  <c r="F832" i="1"/>
  <c r="E832" i="1"/>
  <c r="J830" i="1"/>
  <c r="G830" i="1"/>
  <c r="J829" i="1"/>
  <c r="J828" i="1" s="1"/>
  <c r="G829" i="1"/>
  <c r="G828" i="1" s="1"/>
  <c r="I828" i="1"/>
  <c r="H828" i="1"/>
  <c r="F828" i="1"/>
  <c r="E828" i="1"/>
  <c r="J827" i="1"/>
  <c r="G827" i="1"/>
  <c r="J826" i="1"/>
  <c r="J825" i="1" s="1"/>
  <c r="G826" i="1"/>
  <c r="I825" i="1"/>
  <c r="H825" i="1"/>
  <c r="F825" i="1"/>
  <c r="E825" i="1"/>
  <c r="J824" i="1"/>
  <c r="J823" i="1" s="1"/>
  <c r="G824" i="1"/>
  <c r="G823" i="1" s="1"/>
  <c r="I823" i="1"/>
  <c r="H823" i="1"/>
  <c r="F823" i="1"/>
  <c r="E823" i="1"/>
  <c r="J822" i="1"/>
  <c r="J821" i="1" s="1"/>
  <c r="G822" i="1"/>
  <c r="I821" i="1"/>
  <c r="H821" i="1"/>
  <c r="G821" i="1"/>
  <c r="F821" i="1"/>
  <c r="E821" i="1"/>
  <c r="J820" i="1"/>
  <c r="J819" i="1" s="1"/>
  <c r="G820" i="1"/>
  <c r="G819" i="1" s="1"/>
  <c r="I819" i="1"/>
  <c r="H819" i="1"/>
  <c r="F819" i="1"/>
  <c r="E819" i="1"/>
  <c r="J817" i="1"/>
  <c r="G817" i="1"/>
  <c r="J816" i="1"/>
  <c r="G816" i="1"/>
  <c r="J815" i="1"/>
  <c r="I815" i="1"/>
  <c r="H815" i="1"/>
  <c r="F815" i="1"/>
  <c r="E815" i="1"/>
  <c r="J814" i="1"/>
  <c r="J813" i="1" s="1"/>
  <c r="G814" i="1"/>
  <c r="G813" i="1" s="1"/>
  <c r="I813" i="1"/>
  <c r="H813" i="1"/>
  <c r="F813" i="1"/>
  <c r="E813" i="1"/>
  <c r="J812" i="1"/>
  <c r="J811" i="1" s="1"/>
  <c r="G812" i="1"/>
  <c r="G811" i="1" s="1"/>
  <c r="I811" i="1"/>
  <c r="H811" i="1"/>
  <c r="F811" i="1"/>
  <c r="E811" i="1"/>
  <c r="J809" i="1"/>
  <c r="G809" i="1"/>
  <c r="J808" i="1"/>
  <c r="G808" i="1"/>
  <c r="I807" i="1"/>
  <c r="H807" i="1"/>
  <c r="F807" i="1"/>
  <c r="E807" i="1"/>
  <c r="J806" i="1"/>
  <c r="J805" i="1" s="1"/>
  <c r="G806" i="1"/>
  <c r="G805" i="1" s="1"/>
  <c r="I805" i="1"/>
  <c r="H805" i="1"/>
  <c r="F805" i="1"/>
  <c r="E805" i="1"/>
  <c r="J804" i="1"/>
  <c r="J803" i="1" s="1"/>
  <c r="G804" i="1"/>
  <c r="G803" i="1" s="1"/>
  <c r="I803" i="1"/>
  <c r="H803" i="1"/>
  <c r="F803" i="1"/>
  <c r="E803" i="1"/>
  <c r="J801" i="1"/>
  <c r="G801" i="1"/>
  <c r="J800" i="1"/>
  <c r="G800" i="1"/>
  <c r="G799" i="1" s="1"/>
  <c r="I799" i="1"/>
  <c r="H799" i="1"/>
  <c r="F799" i="1"/>
  <c r="E799" i="1"/>
  <c r="J798" i="1"/>
  <c r="J797" i="1" s="1"/>
  <c r="G798" i="1"/>
  <c r="G797" i="1" s="1"/>
  <c r="I797" i="1"/>
  <c r="H797" i="1"/>
  <c r="F797" i="1"/>
  <c r="E797" i="1"/>
  <c r="J796" i="1"/>
  <c r="J795" i="1" s="1"/>
  <c r="G796" i="1"/>
  <c r="G795" i="1" s="1"/>
  <c r="I795" i="1"/>
  <c r="H795" i="1"/>
  <c r="F795" i="1"/>
  <c r="E795" i="1"/>
  <c r="J793" i="1"/>
  <c r="G793" i="1"/>
  <c r="J792" i="1"/>
  <c r="G792" i="1"/>
  <c r="J791" i="1"/>
  <c r="I791" i="1"/>
  <c r="H791" i="1"/>
  <c r="F791" i="1"/>
  <c r="E791" i="1"/>
  <c r="J790" i="1"/>
  <c r="J789" i="1" s="1"/>
  <c r="G790" i="1"/>
  <c r="G789" i="1" s="1"/>
  <c r="I789" i="1"/>
  <c r="H789" i="1"/>
  <c r="F789" i="1"/>
  <c r="E789" i="1"/>
  <c r="J788" i="1"/>
  <c r="J787" i="1" s="1"/>
  <c r="G788" i="1"/>
  <c r="G787" i="1" s="1"/>
  <c r="I787" i="1"/>
  <c r="H787" i="1"/>
  <c r="F787" i="1"/>
  <c r="E787" i="1"/>
  <c r="J785" i="1"/>
  <c r="G785" i="1"/>
  <c r="J784" i="1"/>
  <c r="I784" i="1"/>
  <c r="H784" i="1"/>
  <c r="G784" i="1"/>
  <c r="F784" i="1"/>
  <c r="E784" i="1"/>
  <c r="J783" i="1"/>
  <c r="G783" i="1"/>
  <c r="J782" i="1"/>
  <c r="G782" i="1"/>
  <c r="I781" i="1"/>
  <c r="H781" i="1"/>
  <c r="F781" i="1"/>
  <c r="E781" i="1"/>
  <c r="J780" i="1"/>
  <c r="G780" i="1"/>
  <c r="G779" i="1" s="1"/>
  <c r="J779" i="1"/>
  <c r="I779" i="1"/>
  <c r="H779" i="1"/>
  <c r="F779" i="1"/>
  <c r="E779" i="1"/>
  <c r="J778" i="1"/>
  <c r="J777" i="1" s="1"/>
  <c r="G778" i="1"/>
  <c r="G777" i="1" s="1"/>
  <c r="I777" i="1"/>
  <c r="H777" i="1"/>
  <c r="F777" i="1"/>
  <c r="E777" i="1"/>
  <c r="J775" i="1"/>
  <c r="G775" i="1"/>
  <c r="G773" i="1" s="1"/>
  <c r="J774" i="1"/>
  <c r="G774" i="1"/>
  <c r="I773" i="1"/>
  <c r="H773" i="1"/>
  <c r="F773" i="1"/>
  <c r="E773" i="1"/>
  <c r="J772" i="1"/>
  <c r="J771" i="1" s="1"/>
  <c r="G772" i="1"/>
  <c r="G771" i="1" s="1"/>
  <c r="I771" i="1"/>
  <c r="H771" i="1"/>
  <c r="F771" i="1"/>
  <c r="E771" i="1"/>
  <c r="J770" i="1"/>
  <c r="J769" i="1" s="1"/>
  <c r="G770" i="1"/>
  <c r="G769" i="1" s="1"/>
  <c r="I769" i="1"/>
  <c r="H769" i="1"/>
  <c r="F769" i="1"/>
  <c r="E769" i="1"/>
  <c r="J767" i="1"/>
  <c r="G767" i="1"/>
  <c r="J766" i="1"/>
  <c r="G766" i="1"/>
  <c r="G765" i="1" s="1"/>
  <c r="I765" i="1"/>
  <c r="H765" i="1"/>
  <c r="F765" i="1"/>
  <c r="E765" i="1"/>
  <c r="E760" i="1" s="1"/>
  <c r="J764" i="1"/>
  <c r="J763" i="1" s="1"/>
  <c r="G764" i="1"/>
  <c r="G763" i="1" s="1"/>
  <c r="I763" i="1"/>
  <c r="H763" i="1"/>
  <c r="F763" i="1"/>
  <c r="E763" i="1"/>
  <c r="J762" i="1"/>
  <c r="G762" i="1"/>
  <c r="G761" i="1" s="1"/>
  <c r="J761" i="1"/>
  <c r="I761" i="1"/>
  <c r="H761" i="1"/>
  <c r="F761" i="1"/>
  <c r="E761" i="1"/>
  <c r="J759" i="1"/>
  <c r="G759" i="1"/>
  <c r="J758" i="1"/>
  <c r="G758" i="1"/>
  <c r="G757" i="1" s="1"/>
  <c r="I757" i="1"/>
  <c r="H757" i="1"/>
  <c r="F757" i="1"/>
  <c r="E757" i="1"/>
  <c r="J756" i="1"/>
  <c r="J755" i="1" s="1"/>
  <c r="G756" i="1"/>
  <c r="I755" i="1"/>
  <c r="H755" i="1"/>
  <c r="G755" i="1"/>
  <c r="F755" i="1"/>
  <c r="E755" i="1"/>
  <c r="J754" i="1"/>
  <c r="G754" i="1"/>
  <c r="J753" i="1"/>
  <c r="J752" i="1" s="1"/>
  <c r="G753" i="1"/>
  <c r="I752" i="1"/>
  <c r="H752" i="1"/>
  <c r="H751" i="1" s="1"/>
  <c r="F752" i="1"/>
  <c r="E752" i="1"/>
  <c r="J750" i="1"/>
  <c r="G750" i="1"/>
  <c r="G749" i="1" s="1"/>
  <c r="J749" i="1"/>
  <c r="I749" i="1"/>
  <c r="H749" i="1"/>
  <c r="F749" i="1"/>
  <c r="E749" i="1"/>
  <c r="J748" i="1"/>
  <c r="J747" i="1" s="1"/>
  <c r="G748" i="1"/>
  <c r="I747" i="1"/>
  <c r="H747" i="1"/>
  <c r="G747" i="1"/>
  <c r="F747" i="1"/>
  <c r="E747" i="1"/>
  <c r="J746" i="1"/>
  <c r="J745" i="1" s="1"/>
  <c r="G746" i="1"/>
  <c r="G745" i="1" s="1"/>
  <c r="I745" i="1"/>
  <c r="H745" i="1"/>
  <c r="F745" i="1"/>
  <c r="E745" i="1"/>
  <c r="J743" i="1"/>
  <c r="G743" i="1"/>
  <c r="J742" i="1"/>
  <c r="J741" i="1" s="1"/>
  <c r="G742" i="1"/>
  <c r="I741" i="1"/>
  <c r="H741" i="1"/>
  <c r="F741" i="1"/>
  <c r="E741" i="1"/>
  <c r="J740" i="1"/>
  <c r="J739" i="1" s="1"/>
  <c r="G740" i="1"/>
  <c r="G739" i="1" s="1"/>
  <c r="I739" i="1"/>
  <c r="H739" i="1"/>
  <c r="F739" i="1"/>
  <c r="E739" i="1"/>
  <c r="J738" i="1"/>
  <c r="J737" i="1" s="1"/>
  <c r="G738" i="1"/>
  <c r="G737" i="1" s="1"/>
  <c r="I737" i="1"/>
  <c r="H737" i="1"/>
  <c r="F737" i="1"/>
  <c r="E737" i="1"/>
  <c r="J736" i="1"/>
  <c r="J735" i="1" s="1"/>
  <c r="G736" i="1"/>
  <c r="G735" i="1" s="1"/>
  <c r="I735" i="1"/>
  <c r="H735" i="1"/>
  <c r="F735" i="1"/>
  <c r="E735" i="1"/>
  <c r="J733" i="1"/>
  <c r="J731" i="1" s="1"/>
  <c r="G733" i="1"/>
  <c r="J732" i="1"/>
  <c r="G732" i="1"/>
  <c r="I731" i="1"/>
  <c r="H731" i="1"/>
  <c r="F731" i="1"/>
  <c r="E731" i="1"/>
  <c r="J730" i="1"/>
  <c r="J729" i="1" s="1"/>
  <c r="G730" i="1"/>
  <c r="G729" i="1" s="1"/>
  <c r="I729" i="1"/>
  <c r="H729" i="1"/>
  <c r="F729" i="1"/>
  <c r="E729" i="1"/>
  <c r="J728" i="1"/>
  <c r="G728" i="1"/>
  <c r="G727" i="1" s="1"/>
  <c r="J727" i="1"/>
  <c r="I727" i="1"/>
  <c r="H727" i="1"/>
  <c r="F727" i="1"/>
  <c r="E727" i="1"/>
  <c r="J726" i="1"/>
  <c r="J725" i="1" s="1"/>
  <c r="G726" i="1"/>
  <c r="I725" i="1"/>
  <c r="H725" i="1"/>
  <c r="G725" i="1"/>
  <c r="F725" i="1"/>
  <c r="E725" i="1"/>
  <c r="J723" i="1"/>
  <c r="G723" i="1"/>
  <c r="J722" i="1"/>
  <c r="G722" i="1"/>
  <c r="G721" i="1" s="1"/>
  <c r="I721" i="1"/>
  <c r="H721" i="1"/>
  <c r="F721" i="1"/>
  <c r="E721" i="1"/>
  <c r="J720" i="1"/>
  <c r="J719" i="1" s="1"/>
  <c r="G720" i="1"/>
  <c r="G719" i="1" s="1"/>
  <c r="I719" i="1"/>
  <c r="H719" i="1"/>
  <c r="F719" i="1"/>
  <c r="E719" i="1"/>
  <c r="J718" i="1"/>
  <c r="G718" i="1"/>
  <c r="J717" i="1"/>
  <c r="G717" i="1"/>
  <c r="I716" i="1"/>
  <c r="H716" i="1"/>
  <c r="F716" i="1"/>
  <c r="E716" i="1"/>
  <c r="J715" i="1"/>
  <c r="G715" i="1"/>
  <c r="J714" i="1"/>
  <c r="I714" i="1"/>
  <c r="H714" i="1"/>
  <c r="G714" i="1"/>
  <c r="F714" i="1"/>
  <c r="E714" i="1"/>
  <c r="J713" i="1"/>
  <c r="J712" i="1" s="1"/>
  <c r="G713" i="1"/>
  <c r="G712" i="1" s="1"/>
  <c r="I712" i="1"/>
  <c r="H712" i="1"/>
  <c r="F712" i="1"/>
  <c r="E712" i="1"/>
  <c r="J711" i="1"/>
  <c r="J710" i="1" s="1"/>
  <c r="G711" i="1"/>
  <c r="G710" i="1" s="1"/>
  <c r="I710" i="1"/>
  <c r="H710" i="1"/>
  <c r="F710" i="1"/>
  <c r="E710" i="1"/>
  <c r="J709" i="1"/>
  <c r="J708" i="1" s="1"/>
  <c r="G709" i="1"/>
  <c r="G708" i="1" s="1"/>
  <c r="I708" i="1"/>
  <c r="H708" i="1"/>
  <c r="F708" i="1"/>
  <c r="E708" i="1"/>
  <c r="J707" i="1"/>
  <c r="J706" i="1" s="1"/>
  <c r="G707" i="1"/>
  <c r="G706" i="1" s="1"/>
  <c r="I706" i="1"/>
  <c r="H706" i="1"/>
  <c r="F706" i="1"/>
  <c r="E706" i="1"/>
  <c r="J705" i="1"/>
  <c r="J704" i="1" s="1"/>
  <c r="G705" i="1"/>
  <c r="G704" i="1" s="1"/>
  <c r="I704" i="1"/>
  <c r="H704" i="1"/>
  <c r="F704" i="1"/>
  <c r="E704" i="1"/>
  <c r="J703" i="1"/>
  <c r="J702" i="1" s="1"/>
  <c r="G703" i="1"/>
  <c r="G702" i="1" s="1"/>
  <c r="I702" i="1"/>
  <c r="H702" i="1"/>
  <c r="F702" i="1"/>
  <c r="E702" i="1"/>
  <c r="J701" i="1"/>
  <c r="J700" i="1" s="1"/>
  <c r="G701" i="1"/>
  <c r="G700" i="1" s="1"/>
  <c r="I700" i="1"/>
  <c r="H700" i="1"/>
  <c r="F700" i="1"/>
  <c r="E700" i="1"/>
  <c r="J699" i="1"/>
  <c r="J698" i="1" s="1"/>
  <c r="G699" i="1"/>
  <c r="G698" i="1" s="1"/>
  <c r="I698" i="1"/>
  <c r="H698" i="1"/>
  <c r="F698" i="1"/>
  <c r="E698" i="1"/>
  <c r="J697" i="1"/>
  <c r="J696" i="1" s="1"/>
  <c r="G697" i="1"/>
  <c r="G696" i="1" s="1"/>
  <c r="I696" i="1"/>
  <c r="H696" i="1"/>
  <c r="F696" i="1"/>
  <c r="E696" i="1"/>
  <c r="J695" i="1"/>
  <c r="J694" i="1" s="1"/>
  <c r="G695" i="1"/>
  <c r="G694" i="1" s="1"/>
  <c r="I694" i="1"/>
  <c r="H694" i="1"/>
  <c r="F694" i="1"/>
  <c r="E694" i="1"/>
  <c r="J693" i="1"/>
  <c r="J692" i="1" s="1"/>
  <c r="G693" i="1"/>
  <c r="G692" i="1" s="1"/>
  <c r="I692" i="1"/>
  <c r="H692" i="1"/>
  <c r="F692" i="1"/>
  <c r="E692" i="1"/>
  <c r="J691" i="1"/>
  <c r="J690" i="1" s="1"/>
  <c r="G691" i="1"/>
  <c r="G690" i="1" s="1"/>
  <c r="I690" i="1"/>
  <c r="H690" i="1"/>
  <c r="F690" i="1"/>
  <c r="E690" i="1"/>
  <c r="J689" i="1"/>
  <c r="J688" i="1" s="1"/>
  <c r="G689" i="1"/>
  <c r="G688" i="1" s="1"/>
  <c r="I688" i="1"/>
  <c r="H688" i="1"/>
  <c r="F688" i="1"/>
  <c r="E688" i="1"/>
  <c r="J687" i="1"/>
  <c r="G687" i="1"/>
  <c r="G686" i="1" s="1"/>
  <c r="J686" i="1"/>
  <c r="I686" i="1"/>
  <c r="H686" i="1"/>
  <c r="F686" i="1"/>
  <c r="E686" i="1"/>
  <c r="J685" i="1"/>
  <c r="J684" i="1" s="1"/>
  <c r="G685" i="1"/>
  <c r="G684" i="1" s="1"/>
  <c r="I684" i="1"/>
  <c r="H684" i="1"/>
  <c r="F684" i="1"/>
  <c r="E684" i="1"/>
  <c r="J683" i="1"/>
  <c r="J682" i="1" s="1"/>
  <c r="G683" i="1"/>
  <c r="G682" i="1" s="1"/>
  <c r="I682" i="1"/>
  <c r="H682" i="1"/>
  <c r="F682" i="1"/>
  <c r="E682" i="1"/>
  <c r="J681" i="1"/>
  <c r="J680" i="1" s="1"/>
  <c r="G681" i="1"/>
  <c r="G680" i="1" s="1"/>
  <c r="I680" i="1"/>
  <c r="H680" i="1"/>
  <c r="F680" i="1"/>
  <c r="E680" i="1"/>
  <c r="J679" i="1"/>
  <c r="J678" i="1" s="1"/>
  <c r="G679" i="1"/>
  <c r="G678" i="1" s="1"/>
  <c r="I678" i="1"/>
  <c r="H678" i="1"/>
  <c r="F678" i="1"/>
  <c r="E678" i="1"/>
  <c r="J677" i="1"/>
  <c r="J676" i="1" s="1"/>
  <c r="G677" i="1"/>
  <c r="I676" i="1"/>
  <c r="H676" i="1"/>
  <c r="G676" i="1"/>
  <c r="F676" i="1"/>
  <c r="E676" i="1"/>
  <c r="J675" i="1"/>
  <c r="J674" i="1" s="1"/>
  <c r="G675" i="1"/>
  <c r="G674" i="1" s="1"/>
  <c r="I674" i="1"/>
  <c r="H674" i="1"/>
  <c r="F674" i="1"/>
  <c r="E674" i="1"/>
  <c r="J673" i="1"/>
  <c r="J672" i="1" s="1"/>
  <c r="G673" i="1"/>
  <c r="G672" i="1" s="1"/>
  <c r="I672" i="1"/>
  <c r="H672" i="1"/>
  <c r="F672" i="1"/>
  <c r="E672" i="1"/>
  <c r="J671" i="1"/>
  <c r="J670" i="1" s="1"/>
  <c r="G671" i="1"/>
  <c r="G670" i="1" s="1"/>
  <c r="I670" i="1"/>
  <c r="H670" i="1"/>
  <c r="F670" i="1"/>
  <c r="E670" i="1"/>
  <c r="J669" i="1"/>
  <c r="J668" i="1" s="1"/>
  <c r="G669" i="1"/>
  <c r="G668" i="1" s="1"/>
  <c r="I668" i="1"/>
  <c r="H668" i="1"/>
  <c r="F668" i="1"/>
  <c r="E668" i="1"/>
  <c r="J667" i="1"/>
  <c r="J666" i="1" s="1"/>
  <c r="G667" i="1"/>
  <c r="G666" i="1" s="1"/>
  <c r="I666" i="1"/>
  <c r="H666" i="1"/>
  <c r="F666" i="1"/>
  <c r="E666" i="1"/>
  <c r="J665" i="1"/>
  <c r="J664" i="1" s="1"/>
  <c r="G665" i="1"/>
  <c r="G664" i="1" s="1"/>
  <c r="I664" i="1"/>
  <c r="H664" i="1"/>
  <c r="F664" i="1"/>
  <c r="E664" i="1"/>
  <c r="J663" i="1"/>
  <c r="J662" i="1" s="1"/>
  <c r="G663" i="1"/>
  <c r="G662" i="1" s="1"/>
  <c r="I662" i="1"/>
  <c r="H662" i="1"/>
  <c r="F662" i="1"/>
  <c r="E662" i="1"/>
  <c r="J661" i="1"/>
  <c r="J660" i="1" s="1"/>
  <c r="G661" i="1"/>
  <c r="G660" i="1" s="1"/>
  <c r="I660" i="1"/>
  <c r="H660" i="1"/>
  <c r="F660" i="1"/>
  <c r="E660" i="1"/>
  <c r="J659" i="1"/>
  <c r="J658" i="1" s="1"/>
  <c r="G659" i="1"/>
  <c r="I658" i="1"/>
  <c r="H658" i="1"/>
  <c r="G658" i="1"/>
  <c r="F658" i="1"/>
  <c r="E658" i="1"/>
  <c r="J656" i="1"/>
  <c r="J655" i="1" s="1"/>
  <c r="G656" i="1"/>
  <c r="G655" i="1" s="1"/>
  <c r="I655" i="1"/>
  <c r="H655" i="1"/>
  <c r="F655" i="1"/>
  <c r="E655" i="1"/>
  <c r="J654" i="1"/>
  <c r="J653" i="1" s="1"/>
  <c r="G654" i="1"/>
  <c r="G653" i="1" s="1"/>
  <c r="I653" i="1"/>
  <c r="H653" i="1"/>
  <c r="F653" i="1"/>
  <c r="E653" i="1"/>
  <c r="J652" i="1"/>
  <c r="J651" i="1" s="1"/>
  <c r="G652" i="1"/>
  <c r="G651" i="1" s="1"/>
  <c r="I651" i="1"/>
  <c r="H651" i="1"/>
  <c r="F651" i="1"/>
  <c r="E651" i="1"/>
  <c r="J650" i="1"/>
  <c r="J649" i="1" s="1"/>
  <c r="G650" i="1"/>
  <c r="G649" i="1" s="1"/>
  <c r="I649" i="1"/>
  <c r="H649" i="1"/>
  <c r="F649" i="1"/>
  <c r="E649" i="1"/>
  <c r="J648" i="1"/>
  <c r="G648" i="1"/>
  <c r="J647" i="1"/>
  <c r="J646" i="1" s="1"/>
  <c r="G647" i="1"/>
  <c r="I646" i="1"/>
  <c r="H646" i="1"/>
  <c r="F646" i="1"/>
  <c r="E646" i="1"/>
  <c r="J645" i="1"/>
  <c r="J644" i="1" s="1"/>
  <c r="G645" i="1"/>
  <c r="I644" i="1"/>
  <c r="H644" i="1"/>
  <c r="G644" i="1"/>
  <c r="F644" i="1"/>
  <c r="E644" i="1"/>
  <c r="J643" i="1"/>
  <c r="G643" i="1"/>
  <c r="G642" i="1" s="1"/>
  <c r="J642" i="1"/>
  <c r="I642" i="1"/>
  <c r="H642" i="1"/>
  <c r="F642" i="1"/>
  <c r="E642" i="1"/>
  <c r="J641" i="1"/>
  <c r="G641" i="1"/>
  <c r="J640" i="1"/>
  <c r="J639" i="1" s="1"/>
  <c r="G640" i="1"/>
  <c r="I639" i="1"/>
  <c r="H639" i="1"/>
  <c r="F639" i="1"/>
  <c r="E639" i="1"/>
  <c r="J638" i="1"/>
  <c r="J637" i="1" s="1"/>
  <c r="G638" i="1"/>
  <c r="G637" i="1" s="1"/>
  <c r="I637" i="1"/>
  <c r="H637" i="1"/>
  <c r="F637" i="1"/>
  <c r="E637" i="1"/>
  <c r="J636" i="1"/>
  <c r="J635" i="1" s="1"/>
  <c r="G636" i="1"/>
  <c r="G635" i="1" s="1"/>
  <c r="I635" i="1"/>
  <c r="H635" i="1"/>
  <c r="F635" i="1"/>
  <c r="E635" i="1"/>
  <c r="J634" i="1"/>
  <c r="J632" i="1" s="1"/>
  <c r="G634" i="1"/>
  <c r="J633" i="1"/>
  <c r="G633" i="1"/>
  <c r="I632" i="1"/>
  <c r="H632" i="1"/>
  <c r="F632" i="1"/>
  <c r="E632" i="1"/>
  <c r="J631" i="1"/>
  <c r="G631" i="1"/>
  <c r="J630" i="1"/>
  <c r="G630" i="1"/>
  <c r="I629" i="1"/>
  <c r="H629" i="1"/>
  <c r="F629" i="1"/>
  <c r="E629" i="1"/>
  <c r="J628" i="1"/>
  <c r="G628" i="1"/>
  <c r="J627" i="1"/>
  <c r="J626" i="1" s="1"/>
  <c r="G627" i="1"/>
  <c r="I626" i="1"/>
  <c r="H626" i="1"/>
  <c r="F626" i="1"/>
  <c r="E626" i="1"/>
  <c r="J625" i="1"/>
  <c r="G625" i="1"/>
  <c r="J624" i="1"/>
  <c r="G624" i="1"/>
  <c r="J623" i="1"/>
  <c r="G623" i="1"/>
  <c r="G622" i="1" s="1"/>
  <c r="I622" i="1"/>
  <c r="H622" i="1"/>
  <c r="F622" i="1"/>
  <c r="E622" i="1"/>
  <c r="J621" i="1"/>
  <c r="G621" i="1"/>
  <c r="J620" i="1"/>
  <c r="G620" i="1"/>
  <c r="I619" i="1"/>
  <c r="H619" i="1"/>
  <c r="F619" i="1"/>
  <c r="E619" i="1"/>
  <c r="J617" i="1"/>
  <c r="J616" i="1" s="1"/>
  <c r="G617" i="1"/>
  <c r="G616" i="1" s="1"/>
  <c r="I616" i="1"/>
  <c r="H616" i="1"/>
  <c r="F616" i="1"/>
  <c r="E616" i="1"/>
  <c r="J615" i="1"/>
  <c r="J614" i="1" s="1"/>
  <c r="G615" i="1"/>
  <c r="G614" i="1" s="1"/>
  <c r="I614" i="1"/>
  <c r="H614" i="1"/>
  <c r="F614" i="1"/>
  <c r="E614" i="1"/>
  <c r="J613" i="1"/>
  <c r="G613" i="1"/>
  <c r="J612" i="1"/>
  <c r="I612" i="1"/>
  <c r="H612" i="1"/>
  <c r="G612" i="1"/>
  <c r="F612" i="1"/>
  <c r="E612" i="1"/>
  <c r="J611" i="1"/>
  <c r="J610" i="1" s="1"/>
  <c r="G611" i="1"/>
  <c r="G610" i="1" s="1"/>
  <c r="I610" i="1"/>
  <c r="H610" i="1"/>
  <c r="F610" i="1"/>
  <c r="E610" i="1"/>
  <c r="J609" i="1"/>
  <c r="J608" i="1" s="1"/>
  <c r="G609" i="1"/>
  <c r="G608" i="1" s="1"/>
  <c r="I608" i="1"/>
  <c r="H608" i="1"/>
  <c r="F608" i="1"/>
  <c r="E608" i="1"/>
  <c r="J607" i="1"/>
  <c r="J606" i="1" s="1"/>
  <c r="G607" i="1"/>
  <c r="G606" i="1" s="1"/>
  <c r="I606" i="1"/>
  <c r="H606" i="1"/>
  <c r="F606" i="1"/>
  <c r="E606" i="1"/>
  <c r="J605" i="1"/>
  <c r="G605" i="1"/>
  <c r="J604" i="1"/>
  <c r="G604" i="1"/>
  <c r="J603" i="1"/>
  <c r="G603" i="1"/>
  <c r="I602" i="1"/>
  <c r="H602" i="1"/>
  <c r="F602" i="1"/>
  <c r="E602" i="1"/>
  <c r="J601" i="1"/>
  <c r="G601" i="1"/>
  <c r="J600" i="1"/>
  <c r="I600" i="1"/>
  <c r="H600" i="1"/>
  <c r="G600" i="1"/>
  <c r="F600" i="1"/>
  <c r="E600" i="1"/>
  <c r="J599" i="1"/>
  <c r="J598" i="1" s="1"/>
  <c r="G599" i="1"/>
  <c r="G598" i="1" s="1"/>
  <c r="I598" i="1"/>
  <c r="H598" i="1"/>
  <c r="F598" i="1"/>
  <c r="E598" i="1"/>
  <c r="J597" i="1"/>
  <c r="J596" i="1" s="1"/>
  <c r="G597" i="1"/>
  <c r="G596" i="1" s="1"/>
  <c r="I596" i="1"/>
  <c r="H596" i="1"/>
  <c r="F596" i="1"/>
  <c r="E596" i="1"/>
  <c r="J595" i="1"/>
  <c r="J594" i="1" s="1"/>
  <c r="G595" i="1"/>
  <c r="G594" i="1" s="1"/>
  <c r="I594" i="1"/>
  <c r="H594" i="1"/>
  <c r="F594" i="1"/>
  <c r="E594" i="1"/>
  <c r="J593" i="1"/>
  <c r="J592" i="1" s="1"/>
  <c r="G593" i="1"/>
  <c r="G592" i="1" s="1"/>
  <c r="I592" i="1"/>
  <c r="H592" i="1"/>
  <c r="F592" i="1"/>
  <c r="E592" i="1"/>
  <c r="J591" i="1"/>
  <c r="J590" i="1" s="1"/>
  <c r="G591" i="1"/>
  <c r="G590" i="1" s="1"/>
  <c r="I590" i="1"/>
  <c r="H590" i="1"/>
  <c r="F590" i="1"/>
  <c r="E590" i="1"/>
  <c r="J589" i="1"/>
  <c r="G589" i="1"/>
  <c r="J588" i="1"/>
  <c r="J587" i="1" s="1"/>
  <c r="G588" i="1"/>
  <c r="I587" i="1"/>
  <c r="H587" i="1"/>
  <c r="F587" i="1"/>
  <c r="E587" i="1"/>
  <c r="J586" i="1"/>
  <c r="J585" i="1" s="1"/>
  <c r="G586" i="1"/>
  <c r="G585" i="1" s="1"/>
  <c r="I585" i="1"/>
  <c r="H585" i="1"/>
  <c r="F585" i="1"/>
  <c r="E585" i="1"/>
  <c r="J584" i="1"/>
  <c r="J583" i="1" s="1"/>
  <c r="G584" i="1"/>
  <c r="I583" i="1"/>
  <c r="H583" i="1"/>
  <c r="G583" i="1"/>
  <c r="F583" i="1"/>
  <c r="E583" i="1"/>
  <c r="J582" i="1"/>
  <c r="J581" i="1" s="1"/>
  <c r="G582" i="1"/>
  <c r="G581" i="1" s="1"/>
  <c r="I581" i="1"/>
  <c r="H581" i="1"/>
  <c r="F581" i="1"/>
  <c r="E581" i="1"/>
  <c r="J580" i="1"/>
  <c r="J579" i="1" s="1"/>
  <c r="G580" i="1"/>
  <c r="G579" i="1" s="1"/>
  <c r="I579" i="1"/>
  <c r="H579" i="1"/>
  <c r="F579" i="1"/>
  <c r="E579" i="1"/>
  <c r="J578" i="1"/>
  <c r="J577" i="1" s="1"/>
  <c r="G578" i="1"/>
  <c r="I577" i="1"/>
  <c r="H577" i="1"/>
  <c r="G577" i="1"/>
  <c r="F577" i="1"/>
  <c r="E577" i="1"/>
  <c r="J576" i="1"/>
  <c r="J575" i="1" s="1"/>
  <c r="G576" i="1"/>
  <c r="G575" i="1" s="1"/>
  <c r="I575" i="1"/>
  <c r="H575" i="1"/>
  <c r="F575" i="1"/>
  <c r="E575" i="1"/>
  <c r="J574" i="1"/>
  <c r="J573" i="1" s="1"/>
  <c r="G574" i="1"/>
  <c r="G573" i="1" s="1"/>
  <c r="I573" i="1"/>
  <c r="H573" i="1"/>
  <c r="F573" i="1"/>
  <c r="E573" i="1"/>
  <c r="J572" i="1"/>
  <c r="J571" i="1" s="1"/>
  <c r="G572" i="1"/>
  <c r="G571" i="1" s="1"/>
  <c r="I571" i="1"/>
  <c r="H571" i="1"/>
  <c r="F571" i="1"/>
  <c r="E571" i="1"/>
  <c r="J570" i="1"/>
  <c r="J569" i="1" s="1"/>
  <c r="G570" i="1"/>
  <c r="G569" i="1" s="1"/>
  <c r="I569" i="1"/>
  <c r="H569" i="1"/>
  <c r="F569" i="1"/>
  <c r="E569" i="1"/>
  <c r="J568" i="1"/>
  <c r="J567" i="1" s="1"/>
  <c r="G568" i="1"/>
  <c r="G567" i="1" s="1"/>
  <c r="I567" i="1"/>
  <c r="H567" i="1"/>
  <c r="F567" i="1"/>
  <c r="E567" i="1"/>
  <c r="J566" i="1"/>
  <c r="J565" i="1" s="1"/>
  <c r="G566" i="1"/>
  <c r="G565" i="1" s="1"/>
  <c r="I565" i="1"/>
  <c r="H565" i="1"/>
  <c r="F565" i="1"/>
  <c r="E565" i="1"/>
  <c r="J564" i="1"/>
  <c r="J563" i="1" s="1"/>
  <c r="G564" i="1"/>
  <c r="G563" i="1" s="1"/>
  <c r="I563" i="1"/>
  <c r="H563" i="1"/>
  <c r="F563" i="1"/>
  <c r="E563" i="1"/>
  <c r="J562" i="1"/>
  <c r="J561" i="1" s="1"/>
  <c r="G562" i="1"/>
  <c r="G561" i="1" s="1"/>
  <c r="I561" i="1"/>
  <c r="H561" i="1"/>
  <c r="F561" i="1"/>
  <c r="E561" i="1"/>
  <c r="J560" i="1"/>
  <c r="J559" i="1" s="1"/>
  <c r="G560" i="1"/>
  <c r="G559" i="1" s="1"/>
  <c r="I559" i="1"/>
  <c r="H559" i="1"/>
  <c r="F559" i="1"/>
  <c r="E559" i="1"/>
  <c r="J558" i="1"/>
  <c r="J557" i="1" s="1"/>
  <c r="G558" i="1"/>
  <c r="G557" i="1" s="1"/>
  <c r="I557" i="1"/>
  <c r="H557" i="1"/>
  <c r="F557" i="1"/>
  <c r="E557" i="1"/>
  <c r="J556" i="1"/>
  <c r="J555" i="1" s="1"/>
  <c r="G556" i="1"/>
  <c r="G555" i="1" s="1"/>
  <c r="I555" i="1"/>
  <c r="H555" i="1"/>
  <c r="F555" i="1"/>
  <c r="E555" i="1"/>
  <c r="J554" i="1"/>
  <c r="J553" i="1" s="1"/>
  <c r="G554" i="1"/>
  <c r="G553" i="1" s="1"/>
  <c r="I553" i="1"/>
  <c r="H553" i="1"/>
  <c r="F553" i="1"/>
  <c r="E553" i="1"/>
  <c r="J552" i="1"/>
  <c r="J551" i="1" s="1"/>
  <c r="G552" i="1"/>
  <c r="G551" i="1" s="1"/>
  <c r="I551" i="1"/>
  <c r="H551" i="1"/>
  <c r="F551" i="1"/>
  <c r="E551" i="1"/>
  <c r="J550" i="1"/>
  <c r="J549" i="1" s="1"/>
  <c r="G550" i="1"/>
  <c r="G549" i="1" s="1"/>
  <c r="I549" i="1"/>
  <c r="H549" i="1"/>
  <c r="F549" i="1"/>
  <c r="E549" i="1"/>
  <c r="J548" i="1"/>
  <c r="J547" i="1" s="1"/>
  <c r="G548" i="1"/>
  <c r="G547" i="1" s="1"/>
  <c r="I547" i="1"/>
  <c r="H547" i="1"/>
  <c r="F547" i="1"/>
  <c r="E547" i="1"/>
  <c r="J546" i="1"/>
  <c r="J545" i="1" s="1"/>
  <c r="G546" i="1"/>
  <c r="G545" i="1" s="1"/>
  <c r="I545" i="1"/>
  <c r="H545" i="1"/>
  <c r="F545" i="1"/>
  <c r="E545" i="1"/>
  <c r="J544" i="1"/>
  <c r="J543" i="1" s="1"/>
  <c r="G544" i="1"/>
  <c r="G543" i="1" s="1"/>
  <c r="I543" i="1"/>
  <c r="H543" i="1"/>
  <c r="F543" i="1"/>
  <c r="E543" i="1"/>
  <c r="J542" i="1"/>
  <c r="J541" i="1" s="1"/>
  <c r="G542" i="1"/>
  <c r="G541" i="1" s="1"/>
  <c r="I541" i="1"/>
  <c r="H541" i="1"/>
  <c r="F541" i="1"/>
  <c r="E541" i="1"/>
  <c r="J540" i="1"/>
  <c r="J539" i="1" s="1"/>
  <c r="G540" i="1"/>
  <c r="G539" i="1" s="1"/>
  <c r="I539" i="1"/>
  <c r="H539" i="1"/>
  <c r="F539" i="1"/>
  <c r="E539" i="1"/>
  <c r="J538" i="1"/>
  <c r="J537" i="1" s="1"/>
  <c r="G538" i="1"/>
  <c r="G537" i="1" s="1"/>
  <c r="I537" i="1"/>
  <c r="H537" i="1"/>
  <c r="F537" i="1"/>
  <c r="E537" i="1"/>
  <c r="J536" i="1"/>
  <c r="J535" i="1" s="1"/>
  <c r="G536" i="1"/>
  <c r="G535" i="1" s="1"/>
  <c r="I535" i="1"/>
  <c r="H535" i="1"/>
  <c r="F535" i="1"/>
  <c r="E535" i="1"/>
  <c r="J534" i="1"/>
  <c r="J533" i="1" s="1"/>
  <c r="G534" i="1"/>
  <c r="G533" i="1" s="1"/>
  <c r="I533" i="1"/>
  <c r="H533" i="1"/>
  <c r="F533" i="1"/>
  <c r="E533" i="1"/>
  <c r="J532" i="1"/>
  <c r="J531" i="1" s="1"/>
  <c r="G532" i="1"/>
  <c r="G531" i="1" s="1"/>
  <c r="I531" i="1"/>
  <c r="H531" i="1"/>
  <c r="F531" i="1"/>
  <c r="E531" i="1"/>
  <c r="J530" i="1"/>
  <c r="J529" i="1" s="1"/>
  <c r="G530" i="1"/>
  <c r="G529" i="1" s="1"/>
  <c r="I529" i="1"/>
  <c r="H529" i="1"/>
  <c r="F529" i="1"/>
  <c r="E529" i="1"/>
  <c r="J528" i="1"/>
  <c r="J527" i="1" s="1"/>
  <c r="G528" i="1"/>
  <c r="G527" i="1" s="1"/>
  <c r="I527" i="1"/>
  <c r="H527" i="1"/>
  <c r="F527" i="1"/>
  <c r="E527" i="1"/>
  <c r="J526" i="1"/>
  <c r="G526" i="1"/>
  <c r="G524" i="1" s="1"/>
  <c r="J525" i="1"/>
  <c r="G525" i="1"/>
  <c r="I524" i="1"/>
  <c r="H524" i="1"/>
  <c r="F524" i="1"/>
  <c r="E524" i="1"/>
  <c r="J523" i="1"/>
  <c r="J522" i="1" s="1"/>
  <c r="G523" i="1"/>
  <c r="G522" i="1" s="1"/>
  <c r="I522" i="1"/>
  <c r="H522" i="1"/>
  <c r="F522" i="1"/>
  <c r="E522" i="1"/>
  <c r="J521" i="1"/>
  <c r="J520" i="1" s="1"/>
  <c r="G521" i="1"/>
  <c r="G520" i="1" s="1"/>
  <c r="I520" i="1"/>
  <c r="H520" i="1"/>
  <c r="F520" i="1"/>
  <c r="E520" i="1"/>
  <c r="J519" i="1"/>
  <c r="J518" i="1" s="1"/>
  <c r="G519" i="1"/>
  <c r="I518" i="1"/>
  <c r="H518" i="1"/>
  <c r="G518" i="1"/>
  <c r="F518" i="1"/>
  <c r="E518" i="1"/>
  <c r="J517" i="1"/>
  <c r="G517" i="1"/>
  <c r="J516" i="1"/>
  <c r="G516" i="1"/>
  <c r="G515" i="1" s="1"/>
  <c r="I515" i="1"/>
  <c r="H515" i="1"/>
  <c r="F515" i="1"/>
  <c r="E515" i="1"/>
  <c r="J514" i="1"/>
  <c r="J513" i="1" s="1"/>
  <c r="G514" i="1"/>
  <c r="G513" i="1" s="1"/>
  <c r="I513" i="1"/>
  <c r="H513" i="1"/>
  <c r="F513" i="1"/>
  <c r="E513" i="1"/>
  <c r="J512" i="1"/>
  <c r="J511" i="1" s="1"/>
  <c r="G512" i="1"/>
  <c r="G511" i="1" s="1"/>
  <c r="I511" i="1"/>
  <c r="H511" i="1"/>
  <c r="F511" i="1"/>
  <c r="E511" i="1"/>
  <c r="J510" i="1"/>
  <c r="J509" i="1" s="1"/>
  <c r="G510" i="1"/>
  <c r="G509" i="1" s="1"/>
  <c r="I509" i="1"/>
  <c r="H509" i="1"/>
  <c r="F509" i="1"/>
  <c r="E509" i="1"/>
  <c r="J508" i="1"/>
  <c r="J507" i="1" s="1"/>
  <c r="G508" i="1"/>
  <c r="G507" i="1" s="1"/>
  <c r="I507" i="1"/>
  <c r="H507" i="1"/>
  <c r="F507" i="1"/>
  <c r="E507" i="1"/>
  <c r="J506" i="1"/>
  <c r="J505" i="1" s="1"/>
  <c r="G506" i="1"/>
  <c r="G505" i="1" s="1"/>
  <c r="I505" i="1"/>
  <c r="H505" i="1"/>
  <c r="F505" i="1"/>
  <c r="E505" i="1"/>
  <c r="J504" i="1"/>
  <c r="J503" i="1" s="1"/>
  <c r="G504" i="1"/>
  <c r="G503" i="1" s="1"/>
  <c r="I503" i="1"/>
  <c r="H503" i="1"/>
  <c r="F503" i="1"/>
  <c r="E503" i="1"/>
  <c r="J502" i="1"/>
  <c r="G502" i="1"/>
  <c r="J501" i="1"/>
  <c r="G501" i="1"/>
  <c r="J500" i="1"/>
  <c r="G500" i="1"/>
  <c r="J499" i="1"/>
  <c r="G499" i="1"/>
  <c r="I498" i="1"/>
  <c r="H498" i="1"/>
  <c r="F498" i="1"/>
  <c r="E498" i="1"/>
  <c r="J497" i="1"/>
  <c r="G497" i="1"/>
  <c r="J496" i="1"/>
  <c r="J495" i="1" s="1"/>
  <c r="G496" i="1"/>
  <c r="G495" i="1" s="1"/>
  <c r="I495" i="1"/>
  <c r="H495" i="1"/>
  <c r="F495" i="1"/>
  <c r="E495" i="1"/>
  <c r="J494" i="1"/>
  <c r="J492" i="1" s="1"/>
  <c r="G494" i="1"/>
  <c r="J493" i="1"/>
  <c r="G493" i="1"/>
  <c r="I492" i="1"/>
  <c r="H492" i="1"/>
  <c r="F492" i="1"/>
  <c r="E492" i="1"/>
  <c r="J491" i="1"/>
  <c r="G491" i="1"/>
  <c r="J490" i="1"/>
  <c r="J488" i="1" s="1"/>
  <c r="G490" i="1"/>
  <c r="J489" i="1"/>
  <c r="G489" i="1"/>
  <c r="I488" i="1"/>
  <c r="H488" i="1"/>
  <c r="F488" i="1"/>
  <c r="E488" i="1"/>
  <c r="J487" i="1"/>
  <c r="J486" i="1" s="1"/>
  <c r="G487" i="1"/>
  <c r="G486" i="1" s="1"/>
  <c r="I486" i="1"/>
  <c r="H486" i="1"/>
  <c r="F486" i="1"/>
  <c r="E486" i="1"/>
  <c r="J485" i="1"/>
  <c r="J483" i="1" s="1"/>
  <c r="G485" i="1"/>
  <c r="J484" i="1"/>
  <c r="G484" i="1"/>
  <c r="G483" i="1" s="1"/>
  <c r="I483" i="1"/>
  <c r="H483" i="1"/>
  <c r="F483" i="1"/>
  <c r="E483" i="1"/>
  <c r="J482" i="1"/>
  <c r="G482" i="1"/>
  <c r="J481" i="1"/>
  <c r="I481" i="1"/>
  <c r="H481" i="1"/>
  <c r="G481" i="1"/>
  <c r="F481" i="1"/>
  <c r="E481" i="1"/>
  <c r="J480" i="1"/>
  <c r="J479" i="1" s="1"/>
  <c r="G480" i="1"/>
  <c r="G479" i="1" s="1"/>
  <c r="I479" i="1"/>
  <c r="H479" i="1"/>
  <c r="F479" i="1"/>
  <c r="E479" i="1"/>
  <c r="J478" i="1"/>
  <c r="J477" i="1" s="1"/>
  <c r="G478" i="1"/>
  <c r="G477" i="1" s="1"/>
  <c r="I477" i="1"/>
  <c r="H477" i="1"/>
  <c r="F477" i="1"/>
  <c r="E477" i="1"/>
  <c r="J476" i="1"/>
  <c r="G476" i="1"/>
  <c r="J475" i="1"/>
  <c r="G475" i="1"/>
  <c r="J474" i="1"/>
  <c r="G474" i="1"/>
  <c r="I473" i="1"/>
  <c r="H473" i="1"/>
  <c r="F473" i="1"/>
  <c r="E473" i="1"/>
  <c r="J472" i="1"/>
  <c r="G472" i="1"/>
  <c r="G471" i="1" s="1"/>
  <c r="J471" i="1"/>
  <c r="I471" i="1"/>
  <c r="H471" i="1"/>
  <c r="F471" i="1"/>
  <c r="E471" i="1"/>
  <c r="J470" i="1"/>
  <c r="J469" i="1" s="1"/>
  <c r="G470" i="1"/>
  <c r="G469" i="1" s="1"/>
  <c r="I469" i="1"/>
  <c r="H469" i="1"/>
  <c r="F469" i="1"/>
  <c r="E469" i="1"/>
  <c r="J468" i="1"/>
  <c r="J467" i="1" s="1"/>
  <c r="G468" i="1"/>
  <c r="G467" i="1" s="1"/>
  <c r="I467" i="1"/>
  <c r="H467" i="1"/>
  <c r="F467" i="1"/>
  <c r="E467" i="1"/>
  <c r="J466" i="1"/>
  <c r="J465" i="1" s="1"/>
  <c r="G466" i="1"/>
  <c r="G465" i="1" s="1"/>
  <c r="I465" i="1"/>
  <c r="H465" i="1"/>
  <c r="F465" i="1"/>
  <c r="E465" i="1"/>
  <c r="J464" i="1"/>
  <c r="J463" i="1" s="1"/>
  <c r="G464" i="1"/>
  <c r="G463" i="1" s="1"/>
  <c r="I463" i="1"/>
  <c r="H463" i="1"/>
  <c r="F463" i="1"/>
  <c r="E463" i="1"/>
  <c r="J462" i="1"/>
  <c r="J461" i="1" s="1"/>
  <c r="G462" i="1"/>
  <c r="G461" i="1" s="1"/>
  <c r="I461" i="1"/>
  <c r="H461" i="1"/>
  <c r="F461" i="1"/>
  <c r="E461" i="1"/>
  <c r="J460" i="1"/>
  <c r="G460" i="1"/>
  <c r="G459" i="1" s="1"/>
  <c r="J459" i="1"/>
  <c r="I459" i="1"/>
  <c r="H459" i="1"/>
  <c r="F459" i="1"/>
  <c r="E459" i="1"/>
  <c r="J458" i="1"/>
  <c r="G458" i="1"/>
  <c r="J457" i="1"/>
  <c r="G457" i="1"/>
  <c r="I456" i="1"/>
  <c r="H456" i="1"/>
  <c r="F456" i="1"/>
  <c r="E456" i="1"/>
  <c r="J455" i="1"/>
  <c r="G455" i="1"/>
  <c r="J454" i="1"/>
  <c r="G454" i="1"/>
  <c r="I453" i="1"/>
  <c r="H453" i="1"/>
  <c r="F453" i="1"/>
  <c r="E453" i="1"/>
  <c r="J452" i="1"/>
  <c r="J451" i="1" s="1"/>
  <c r="G452" i="1"/>
  <c r="G451" i="1" s="1"/>
  <c r="I451" i="1"/>
  <c r="H451" i="1"/>
  <c r="F451" i="1"/>
  <c r="E451" i="1"/>
  <c r="J450" i="1"/>
  <c r="G450" i="1"/>
  <c r="G449" i="1" s="1"/>
  <c r="J449" i="1"/>
  <c r="I449" i="1"/>
  <c r="H449" i="1"/>
  <c r="F449" i="1"/>
  <c r="E449" i="1"/>
  <c r="J448" i="1"/>
  <c r="G448" i="1"/>
  <c r="J447" i="1"/>
  <c r="J446" i="1" s="1"/>
  <c r="G447" i="1"/>
  <c r="I446" i="1"/>
  <c r="H446" i="1"/>
  <c r="F446" i="1"/>
  <c r="E446" i="1"/>
  <c r="J445" i="1"/>
  <c r="J443" i="1" s="1"/>
  <c r="G445" i="1"/>
  <c r="J444" i="1"/>
  <c r="G444" i="1"/>
  <c r="G443" i="1" s="1"/>
  <c r="I443" i="1"/>
  <c r="H443" i="1"/>
  <c r="F443" i="1"/>
  <c r="E443" i="1"/>
  <c r="J442" i="1"/>
  <c r="J441" i="1" s="1"/>
  <c r="G442" i="1"/>
  <c r="G441" i="1" s="1"/>
  <c r="I441" i="1"/>
  <c r="H441" i="1"/>
  <c r="F441" i="1"/>
  <c r="E441" i="1"/>
  <c r="J440" i="1"/>
  <c r="G440" i="1"/>
  <c r="G439" i="1" s="1"/>
  <c r="J439" i="1"/>
  <c r="I439" i="1"/>
  <c r="H439" i="1"/>
  <c r="F439" i="1"/>
  <c r="E439" i="1"/>
  <c r="J438" i="1"/>
  <c r="G438" i="1"/>
  <c r="J437" i="1"/>
  <c r="G437" i="1"/>
  <c r="J436" i="1"/>
  <c r="G436" i="1"/>
  <c r="J435" i="1"/>
  <c r="G435" i="1"/>
  <c r="J434" i="1"/>
  <c r="G434" i="1"/>
  <c r="J433" i="1"/>
  <c r="G433" i="1"/>
  <c r="I432" i="1"/>
  <c r="H432" i="1"/>
  <c r="F432" i="1"/>
  <c r="E432" i="1"/>
  <c r="J431" i="1"/>
  <c r="J430" i="1" s="1"/>
  <c r="G431" i="1"/>
  <c r="G430" i="1" s="1"/>
  <c r="I430" i="1"/>
  <c r="H430" i="1"/>
  <c r="F430" i="1"/>
  <c r="E430" i="1"/>
  <c r="J429" i="1"/>
  <c r="J428" i="1" s="1"/>
  <c r="G429" i="1"/>
  <c r="G428" i="1" s="1"/>
  <c r="I428" i="1"/>
  <c r="H428" i="1"/>
  <c r="F428" i="1"/>
  <c r="E428" i="1"/>
  <c r="J427" i="1"/>
  <c r="J426" i="1" s="1"/>
  <c r="G427" i="1"/>
  <c r="G426" i="1" s="1"/>
  <c r="I426" i="1"/>
  <c r="H426" i="1"/>
  <c r="F426" i="1"/>
  <c r="E426" i="1"/>
  <c r="J425" i="1"/>
  <c r="J424" i="1" s="1"/>
  <c r="G425" i="1"/>
  <c r="I424" i="1"/>
  <c r="H424" i="1"/>
  <c r="G424" i="1"/>
  <c r="F424" i="1"/>
  <c r="E424" i="1"/>
  <c r="J423" i="1"/>
  <c r="G423" i="1"/>
  <c r="J422" i="1"/>
  <c r="G422" i="1"/>
  <c r="J421" i="1"/>
  <c r="J420" i="1" s="1"/>
  <c r="G421" i="1"/>
  <c r="I420" i="1"/>
  <c r="H420" i="1"/>
  <c r="F420" i="1"/>
  <c r="E420" i="1"/>
  <c r="J419" i="1"/>
  <c r="J418" i="1" s="1"/>
  <c r="G419" i="1"/>
  <c r="I418" i="1"/>
  <c r="H418" i="1"/>
  <c r="G418" i="1"/>
  <c r="F418" i="1"/>
  <c r="E418" i="1"/>
  <c r="J417" i="1"/>
  <c r="J416" i="1" s="1"/>
  <c r="G417" i="1"/>
  <c r="G416" i="1" s="1"/>
  <c r="I416" i="1"/>
  <c r="H416" i="1"/>
  <c r="F416" i="1"/>
  <c r="E416" i="1"/>
  <c r="J414" i="1"/>
  <c r="J413" i="1" s="1"/>
  <c r="G414" i="1"/>
  <c r="G413" i="1" s="1"/>
  <c r="I413" i="1"/>
  <c r="H413" i="1"/>
  <c r="F413" i="1"/>
  <c r="E413" i="1"/>
  <c r="J412" i="1"/>
  <c r="J411" i="1" s="1"/>
  <c r="G412" i="1"/>
  <c r="I411" i="1"/>
  <c r="H411" i="1"/>
  <c r="G411" i="1"/>
  <c r="F411" i="1"/>
  <c r="E411" i="1"/>
  <c r="J410" i="1"/>
  <c r="J409" i="1" s="1"/>
  <c r="G410" i="1"/>
  <c r="G409" i="1" s="1"/>
  <c r="I409" i="1"/>
  <c r="H409" i="1"/>
  <c r="F409" i="1"/>
  <c r="E409" i="1"/>
  <c r="J408" i="1"/>
  <c r="J407" i="1" s="1"/>
  <c r="G408" i="1"/>
  <c r="G407" i="1" s="1"/>
  <c r="I407" i="1"/>
  <c r="H407" i="1"/>
  <c r="F407" i="1"/>
  <c r="E407" i="1"/>
  <c r="J406" i="1"/>
  <c r="J405" i="1" s="1"/>
  <c r="G406" i="1"/>
  <c r="G405" i="1" s="1"/>
  <c r="I405" i="1"/>
  <c r="H405" i="1"/>
  <c r="F405" i="1"/>
  <c r="E405" i="1"/>
  <c r="J404" i="1"/>
  <c r="J403" i="1" s="1"/>
  <c r="G404" i="1"/>
  <c r="G403" i="1" s="1"/>
  <c r="I403" i="1"/>
  <c r="H403" i="1"/>
  <c r="F403" i="1"/>
  <c r="E403" i="1"/>
  <c r="J402" i="1"/>
  <c r="J401" i="1" s="1"/>
  <c r="G402" i="1"/>
  <c r="G401" i="1" s="1"/>
  <c r="I401" i="1"/>
  <c r="H401" i="1"/>
  <c r="F401" i="1"/>
  <c r="E401" i="1"/>
  <c r="J400" i="1"/>
  <c r="J399" i="1" s="1"/>
  <c r="G400" i="1"/>
  <c r="G399" i="1" s="1"/>
  <c r="I399" i="1"/>
  <c r="H399" i="1"/>
  <c r="F399" i="1"/>
  <c r="E399" i="1"/>
  <c r="J398" i="1"/>
  <c r="J397" i="1" s="1"/>
  <c r="G398" i="1"/>
  <c r="G397" i="1" s="1"/>
  <c r="I397" i="1"/>
  <c r="H397" i="1"/>
  <c r="F397" i="1"/>
  <c r="E397" i="1"/>
  <c r="J396" i="1"/>
  <c r="J395" i="1" s="1"/>
  <c r="G396" i="1"/>
  <c r="G395" i="1" s="1"/>
  <c r="I395" i="1"/>
  <c r="H395" i="1"/>
  <c r="F395" i="1"/>
  <c r="E395" i="1"/>
  <c r="J394" i="1"/>
  <c r="G394" i="1"/>
  <c r="J393" i="1"/>
  <c r="J392" i="1" s="1"/>
  <c r="G393" i="1"/>
  <c r="I392" i="1"/>
  <c r="H392" i="1"/>
  <c r="F392" i="1"/>
  <c r="E392" i="1"/>
  <c r="J391" i="1"/>
  <c r="J390" i="1" s="1"/>
  <c r="G391" i="1"/>
  <c r="G390" i="1" s="1"/>
  <c r="I390" i="1"/>
  <c r="H390" i="1"/>
  <c r="F390" i="1"/>
  <c r="E390" i="1"/>
  <c r="J389" i="1"/>
  <c r="G389" i="1"/>
  <c r="G388" i="1" s="1"/>
  <c r="J388" i="1"/>
  <c r="I388" i="1"/>
  <c r="H388" i="1"/>
  <c r="F388" i="1"/>
  <c r="E388" i="1"/>
  <c r="J387" i="1"/>
  <c r="J386" i="1" s="1"/>
  <c r="G387" i="1"/>
  <c r="G386" i="1" s="1"/>
  <c r="I386" i="1"/>
  <c r="H386" i="1"/>
  <c r="F386" i="1"/>
  <c r="E386" i="1"/>
  <c r="J385" i="1"/>
  <c r="J384" i="1" s="1"/>
  <c r="G385" i="1"/>
  <c r="G384" i="1" s="1"/>
  <c r="I384" i="1"/>
  <c r="H384" i="1"/>
  <c r="F384" i="1"/>
  <c r="E384" i="1"/>
  <c r="J383" i="1"/>
  <c r="J382" i="1" s="1"/>
  <c r="G383" i="1"/>
  <c r="G382" i="1" s="1"/>
  <c r="I382" i="1"/>
  <c r="H382" i="1"/>
  <c r="F382" i="1"/>
  <c r="E382" i="1"/>
  <c r="J381" i="1"/>
  <c r="G381" i="1"/>
  <c r="J380" i="1"/>
  <c r="G380" i="1"/>
  <c r="J379" i="1"/>
  <c r="G379" i="1"/>
  <c r="J378" i="1"/>
  <c r="G378" i="1"/>
  <c r="J377" i="1"/>
  <c r="G377" i="1"/>
  <c r="I376" i="1"/>
  <c r="H376" i="1"/>
  <c r="F376" i="1"/>
  <c r="E376" i="1"/>
  <c r="J375" i="1"/>
  <c r="G375" i="1"/>
  <c r="J374" i="1"/>
  <c r="G374" i="1"/>
  <c r="G372" i="1" s="1"/>
  <c r="J373" i="1"/>
  <c r="G373" i="1"/>
  <c r="I372" i="1"/>
  <c r="H372" i="1"/>
  <c r="F372" i="1"/>
  <c r="E372" i="1"/>
  <c r="J371" i="1"/>
  <c r="G371" i="1"/>
  <c r="G370" i="1" s="1"/>
  <c r="J370" i="1"/>
  <c r="I370" i="1"/>
  <c r="H370" i="1"/>
  <c r="F370" i="1"/>
  <c r="E370" i="1"/>
  <c r="J369" i="1"/>
  <c r="G369" i="1"/>
  <c r="J368" i="1"/>
  <c r="G368" i="1"/>
  <c r="J367" i="1"/>
  <c r="G367" i="1"/>
  <c r="J366" i="1"/>
  <c r="G366" i="1"/>
  <c r="J365" i="1"/>
  <c r="G365" i="1"/>
  <c r="J364" i="1"/>
  <c r="G364" i="1"/>
  <c r="J363" i="1"/>
  <c r="G363" i="1"/>
  <c r="J362" i="1"/>
  <c r="G362" i="1"/>
  <c r="J361" i="1"/>
  <c r="G361" i="1"/>
  <c r="J360" i="1"/>
  <c r="G360" i="1"/>
  <c r="J359" i="1"/>
  <c r="G359" i="1"/>
  <c r="J358" i="1"/>
  <c r="G358" i="1"/>
  <c r="J357" i="1"/>
  <c r="G357" i="1"/>
  <c r="J356" i="1"/>
  <c r="G356" i="1"/>
  <c r="G354" i="1" s="1"/>
  <c r="J355" i="1"/>
  <c r="G355" i="1"/>
  <c r="I354" i="1"/>
  <c r="H354" i="1"/>
  <c r="F354" i="1"/>
  <c r="E354" i="1"/>
  <c r="J353" i="1"/>
  <c r="J352" i="1" s="1"/>
  <c r="G353" i="1"/>
  <c r="G352" i="1" s="1"/>
  <c r="I352" i="1"/>
  <c r="H352" i="1"/>
  <c r="F352" i="1"/>
  <c r="E352" i="1"/>
  <c r="J351" i="1"/>
  <c r="G351" i="1"/>
  <c r="J350" i="1"/>
  <c r="G350" i="1"/>
  <c r="J349" i="1"/>
  <c r="G349" i="1"/>
  <c r="I348" i="1"/>
  <c r="H348" i="1"/>
  <c r="F348" i="1"/>
  <c r="E348" i="1"/>
  <c r="J347" i="1"/>
  <c r="J346" i="1" s="1"/>
  <c r="G347" i="1"/>
  <c r="G346" i="1" s="1"/>
  <c r="I346" i="1"/>
  <c r="H346" i="1"/>
  <c r="F346" i="1"/>
  <c r="E346" i="1"/>
  <c r="J345" i="1"/>
  <c r="G345" i="1"/>
  <c r="J344" i="1"/>
  <c r="J343" i="1" s="1"/>
  <c r="G344" i="1"/>
  <c r="I343" i="1"/>
  <c r="H343" i="1"/>
  <c r="F343" i="1"/>
  <c r="E343" i="1"/>
  <c r="J342" i="1"/>
  <c r="J341" i="1" s="1"/>
  <c r="G342" i="1"/>
  <c r="G341" i="1" s="1"/>
  <c r="I341" i="1"/>
  <c r="H341" i="1"/>
  <c r="F341" i="1"/>
  <c r="E341" i="1"/>
  <c r="J340" i="1"/>
  <c r="G340" i="1"/>
  <c r="J339" i="1"/>
  <c r="G339" i="1"/>
  <c r="J338" i="1"/>
  <c r="G338" i="1"/>
  <c r="I337" i="1"/>
  <c r="H337" i="1"/>
  <c r="F337" i="1"/>
  <c r="E337" i="1"/>
  <c r="J336" i="1"/>
  <c r="G336" i="1"/>
  <c r="J335" i="1"/>
  <c r="J334" i="1" s="1"/>
  <c r="G335" i="1"/>
  <c r="I334" i="1"/>
  <c r="H334" i="1"/>
  <c r="F334" i="1"/>
  <c r="E334" i="1"/>
  <c r="J333" i="1"/>
  <c r="J332" i="1" s="1"/>
  <c r="G333" i="1"/>
  <c r="G332" i="1" s="1"/>
  <c r="I332" i="1"/>
  <c r="H332" i="1"/>
  <c r="F332" i="1"/>
  <c r="E332" i="1"/>
  <c r="J331" i="1"/>
  <c r="J330" i="1" s="1"/>
  <c r="G331" i="1"/>
  <c r="I330" i="1"/>
  <c r="H330" i="1"/>
  <c r="G330" i="1"/>
  <c r="F330" i="1"/>
  <c r="E330" i="1"/>
  <c r="J329" i="1"/>
  <c r="J328" i="1" s="1"/>
  <c r="G329" i="1"/>
  <c r="G328" i="1" s="1"/>
  <c r="I328" i="1"/>
  <c r="H328" i="1"/>
  <c r="F328" i="1"/>
  <c r="E328" i="1"/>
  <c r="J326" i="1"/>
  <c r="J325" i="1" s="1"/>
  <c r="G326" i="1"/>
  <c r="G325" i="1" s="1"/>
  <c r="I325" i="1"/>
  <c r="H325" i="1"/>
  <c r="F325" i="1"/>
  <c r="E325" i="1"/>
  <c r="J324" i="1"/>
  <c r="J323" i="1" s="1"/>
  <c r="G324" i="1"/>
  <c r="G323" i="1" s="1"/>
  <c r="I323" i="1"/>
  <c r="H323" i="1"/>
  <c r="F323" i="1"/>
  <c r="E323" i="1"/>
  <c r="J322" i="1"/>
  <c r="J321" i="1" s="1"/>
  <c r="G322" i="1"/>
  <c r="G321" i="1" s="1"/>
  <c r="I321" i="1"/>
  <c r="H321" i="1"/>
  <c r="F321" i="1"/>
  <c r="E321" i="1"/>
  <c r="J320" i="1"/>
  <c r="J319" i="1" s="1"/>
  <c r="G320" i="1"/>
  <c r="G319" i="1" s="1"/>
  <c r="I319" i="1"/>
  <c r="H319" i="1"/>
  <c r="F319" i="1"/>
  <c r="E319" i="1"/>
  <c r="J318" i="1"/>
  <c r="J317" i="1" s="1"/>
  <c r="G318" i="1"/>
  <c r="G317" i="1" s="1"/>
  <c r="I317" i="1"/>
  <c r="H317" i="1"/>
  <c r="F317" i="1"/>
  <c r="E317" i="1"/>
  <c r="J316" i="1"/>
  <c r="J315" i="1" s="1"/>
  <c r="G316" i="1"/>
  <c r="G315" i="1" s="1"/>
  <c r="I315" i="1"/>
  <c r="H315" i="1"/>
  <c r="F315" i="1"/>
  <c r="E315" i="1"/>
  <c r="J314" i="1"/>
  <c r="J313" i="1" s="1"/>
  <c r="G314" i="1"/>
  <c r="G313" i="1" s="1"/>
  <c r="I313" i="1"/>
  <c r="H313" i="1"/>
  <c r="F313" i="1"/>
  <c r="E313" i="1"/>
  <c r="J312" i="1"/>
  <c r="J311" i="1" s="1"/>
  <c r="G312" i="1"/>
  <c r="G311" i="1" s="1"/>
  <c r="I311" i="1"/>
  <c r="H311" i="1"/>
  <c r="F311" i="1"/>
  <c r="E311" i="1"/>
  <c r="J310" i="1"/>
  <c r="J309" i="1" s="1"/>
  <c r="G310" i="1"/>
  <c r="G309" i="1" s="1"/>
  <c r="I309" i="1"/>
  <c r="H309" i="1"/>
  <c r="F309" i="1"/>
  <c r="E309" i="1"/>
  <c r="J308" i="1"/>
  <c r="J307" i="1" s="1"/>
  <c r="G308" i="1"/>
  <c r="G307" i="1" s="1"/>
  <c r="I307" i="1"/>
  <c r="H307" i="1"/>
  <c r="F307" i="1"/>
  <c r="E307" i="1"/>
  <c r="J306" i="1"/>
  <c r="J305" i="1" s="1"/>
  <c r="G306" i="1"/>
  <c r="G305" i="1" s="1"/>
  <c r="I305" i="1"/>
  <c r="H305" i="1"/>
  <c r="F305" i="1"/>
  <c r="E305" i="1"/>
  <c r="J304" i="1"/>
  <c r="J303" i="1" s="1"/>
  <c r="G304" i="1"/>
  <c r="G303" i="1" s="1"/>
  <c r="I303" i="1"/>
  <c r="H303" i="1"/>
  <c r="F303" i="1"/>
  <c r="E303" i="1"/>
  <c r="J302" i="1"/>
  <c r="J301" i="1" s="1"/>
  <c r="G302" i="1"/>
  <c r="G301" i="1" s="1"/>
  <c r="I301" i="1"/>
  <c r="H301" i="1"/>
  <c r="F301" i="1"/>
  <c r="E301" i="1"/>
  <c r="J300" i="1"/>
  <c r="J299" i="1" s="1"/>
  <c r="G300" i="1"/>
  <c r="G299" i="1" s="1"/>
  <c r="I299" i="1"/>
  <c r="H299" i="1"/>
  <c r="F299" i="1"/>
  <c r="E299" i="1"/>
  <c r="J298" i="1"/>
  <c r="J297" i="1" s="1"/>
  <c r="G298" i="1"/>
  <c r="G297" i="1" s="1"/>
  <c r="I297" i="1"/>
  <c r="H297" i="1"/>
  <c r="F297" i="1"/>
  <c r="E297" i="1"/>
  <c r="J296" i="1"/>
  <c r="J295" i="1" s="1"/>
  <c r="G296" i="1"/>
  <c r="G295" i="1" s="1"/>
  <c r="I295" i="1"/>
  <c r="H295" i="1"/>
  <c r="F295" i="1"/>
  <c r="E295" i="1"/>
  <c r="J294" i="1"/>
  <c r="G294" i="1"/>
  <c r="J293" i="1"/>
  <c r="J292" i="1" s="1"/>
  <c r="G293" i="1"/>
  <c r="I292" i="1"/>
  <c r="H292" i="1"/>
  <c r="F292" i="1"/>
  <c r="E292" i="1"/>
  <c r="J290" i="1"/>
  <c r="J289" i="1" s="1"/>
  <c r="G290" i="1"/>
  <c r="G289" i="1" s="1"/>
  <c r="I289" i="1"/>
  <c r="H289" i="1"/>
  <c r="F289" i="1"/>
  <c r="E289" i="1"/>
  <c r="J288" i="1"/>
  <c r="J287" i="1" s="1"/>
  <c r="G288" i="1"/>
  <c r="G287" i="1" s="1"/>
  <c r="I287" i="1"/>
  <c r="H287" i="1"/>
  <c r="F287" i="1"/>
  <c r="E287" i="1"/>
  <c r="J286" i="1"/>
  <c r="J285" i="1" s="1"/>
  <c r="G286" i="1"/>
  <c r="G285" i="1" s="1"/>
  <c r="I285" i="1"/>
  <c r="H285" i="1"/>
  <c r="F285" i="1"/>
  <c r="E285" i="1"/>
  <c r="J284" i="1"/>
  <c r="J283" i="1" s="1"/>
  <c r="G284" i="1"/>
  <c r="G283" i="1" s="1"/>
  <c r="I283" i="1"/>
  <c r="H283" i="1"/>
  <c r="F283" i="1"/>
  <c r="E283" i="1"/>
  <c r="J282" i="1"/>
  <c r="J281" i="1" s="1"/>
  <c r="G282" i="1"/>
  <c r="G281" i="1" s="1"/>
  <c r="I281" i="1"/>
  <c r="H281" i="1"/>
  <c r="F281" i="1"/>
  <c r="E281" i="1"/>
  <c r="J280" i="1"/>
  <c r="J279" i="1" s="1"/>
  <c r="G280" i="1"/>
  <c r="G279" i="1" s="1"/>
  <c r="I279" i="1"/>
  <c r="H279" i="1"/>
  <c r="F279" i="1"/>
  <c r="E279" i="1"/>
  <c r="J278" i="1"/>
  <c r="G278" i="1"/>
  <c r="G276" i="1" s="1"/>
  <c r="J277" i="1"/>
  <c r="J276" i="1" s="1"/>
  <c r="G277" i="1"/>
  <c r="I276" i="1"/>
  <c r="H276" i="1"/>
  <c r="F276" i="1"/>
  <c r="E276" i="1"/>
  <c r="J275" i="1"/>
  <c r="J274" i="1" s="1"/>
  <c r="G275" i="1"/>
  <c r="G274" i="1" s="1"/>
  <c r="I274" i="1"/>
  <c r="H274" i="1"/>
  <c r="F274" i="1"/>
  <c r="E274" i="1"/>
  <c r="J273" i="1"/>
  <c r="J272" i="1" s="1"/>
  <c r="G273" i="1"/>
  <c r="G272" i="1" s="1"/>
  <c r="I272" i="1"/>
  <c r="H272" i="1"/>
  <c r="F272" i="1"/>
  <c r="E272" i="1"/>
  <c r="J271" i="1"/>
  <c r="J270" i="1" s="1"/>
  <c r="G271" i="1"/>
  <c r="G270" i="1" s="1"/>
  <c r="I270" i="1"/>
  <c r="H270" i="1"/>
  <c r="F270" i="1"/>
  <c r="E270" i="1"/>
  <c r="J269" i="1"/>
  <c r="J267" i="1" s="1"/>
  <c r="G269" i="1"/>
  <c r="J268" i="1"/>
  <c r="G268" i="1"/>
  <c r="I267" i="1"/>
  <c r="H267" i="1"/>
  <c r="F267" i="1"/>
  <c r="E267" i="1"/>
  <c r="J266" i="1"/>
  <c r="J265" i="1" s="1"/>
  <c r="G266" i="1"/>
  <c r="G265" i="1" s="1"/>
  <c r="I265" i="1"/>
  <c r="H265" i="1"/>
  <c r="F265" i="1"/>
  <c r="E265" i="1"/>
  <c r="J264" i="1"/>
  <c r="J263" i="1" s="1"/>
  <c r="G264" i="1"/>
  <c r="G263" i="1" s="1"/>
  <c r="I263" i="1"/>
  <c r="H263" i="1"/>
  <c r="F263" i="1"/>
  <c r="E263" i="1"/>
  <c r="J262" i="1"/>
  <c r="J261" i="1" s="1"/>
  <c r="G262" i="1"/>
  <c r="G261" i="1" s="1"/>
  <c r="I261" i="1"/>
  <c r="H261" i="1"/>
  <c r="F261" i="1"/>
  <c r="E261" i="1"/>
  <c r="J260" i="1"/>
  <c r="G260" i="1"/>
  <c r="G259" i="1" s="1"/>
  <c r="J259" i="1"/>
  <c r="I259" i="1"/>
  <c r="H259" i="1"/>
  <c r="F259" i="1"/>
  <c r="E259" i="1"/>
  <c r="J257" i="1"/>
  <c r="J256" i="1" s="1"/>
  <c r="G257" i="1"/>
  <c r="G256" i="1" s="1"/>
  <c r="I256" i="1"/>
  <c r="H256" i="1"/>
  <c r="F256" i="1"/>
  <c r="E256" i="1"/>
  <c r="J255" i="1"/>
  <c r="J254" i="1" s="1"/>
  <c r="G255" i="1"/>
  <c r="G254" i="1" s="1"/>
  <c r="I254" i="1"/>
  <c r="H254" i="1"/>
  <c r="F254" i="1"/>
  <c r="E254" i="1"/>
  <c r="J253" i="1"/>
  <c r="J252" i="1" s="1"/>
  <c r="G253" i="1"/>
  <c r="G252" i="1" s="1"/>
  <c r="I252" i="1"/>
  <c r="H252" i="1"/>
  <c r="F252" i="1"/>
  <c r="E252" i="1"/>
  <c r="J251" i="1"/>
  <c r="J250" i="1" s="1"/>
  <c r="G251" i="1"/>
  <c r="G250" i="1" s="1"/>
  <c r="I250" i="1"/>
  <c r="H250" i="1"/>
  <c r="F250" i="1"/>
  <c r="E250" i="1"/>
  <c r="J249" i="1"/>
  <c r="J248" i="1" s="1"/>
  <c r="G249" i="1"/>
  <c r="G248" i="1" s="1"/>
  <c r="I248" i="1"/>
  <c r="H248" i="1"/>
  <c r="F248" i="1"/>
  <c r="E248" i="1"/>
  <c r="J247" i="1"/>
  <c r="J246" i="1" s="1"/>
  <c r="G247" i="1"/>
  <c r="G246" i="1" s="1"/>
  <c r="I246" i="1"/>
  <c r="H246" i="1"/>
  <c r="F246" i="1"/>
  <c r="E246" i="1"/>
  <c r="J245" i="1"/>
  <c r="J244" i="1" s="1"/>
  <c r="G245" i="1"/>
  <c r="G244" i="1" s="1"/>
  <c r="I244" i="1"/>
  <c r="H244" i="1"/>
  <c r="F244" i="1"/>
  <c r="E244" i="1"/>
  <c r="J243" i="1"/>
  <c r="G243" i="1"/>
  <c r="G242" i="1" s="1"/>
  <c r="J242" i="1"/>
  <c r="I242" i="1"/>
  <c r="H242" i="1"/>
  <c r="F242" i="1"/>
  <c r="E242" i="1"/>
  <c r="J241" i="1"/>
  <c r="J240" i="1" s="1"/>
  <c r="G241" i="1"/>
  <c r="G240" i="1" s="1"/>
  <c r="I240" i="1"/>
  <c r="H240" i="1"/>
  <c r="F240" i="1"/>
  <c r="E240" i="1"/>
  <c r="J239" i="1"/>
  <c r="J238" i="1" s="1"/>
  <c r="G239" i="1"/>
  <c r="G238" i="1" s="1"/>
  <c r="I238" i="1"/>
  <c r="H238" i="1"/>
  <c r="F238" i="1"/>
  <c r="E238" i="1"/>
  <c r="J237" i="1"/>
  <c r="J236" i="1" s="1"/>
  <c r="G237" i="1"/>
  <c r="G236" i="1" s="1"/>
  <c r="I236" i="1"/>
  <c r="H236" i="1"/>
  <c r="F236" i="1"/>
  <c r="E236" i="1"/>
  <c r="J235" i="1"/>
  <c r="J234" i="1" s="1"/>
  <c r="G235" i="1"/>
  <c r="G234" i="1" s="1"/>
  <c r="I234" i="1"/>
  <c r="H234" i="1"/>
  <c r="F234" i="1"/>
  <c r="E234" i="1"/>
  <c r="J233" i="1"/>
  <c r="J232" i="1" s="1"/>
  <c r="G233" i="1"/>
  <c r="G232" i="1" s="1"/>
  <c r="I232" i="1"/>
  <c r="H232" i="1"/>
  <c r="F232" i="1"/>
  <c r="E232" i="1"/>
  <c r="J231" i="1"/>
  <c r="J230" i="1" s="1"/>
  <c r="G231" i="1"/>
  <c r="I230" i="1"/>
  <c r="H230" i="1"/>
  <c r="G230" i="1"/>
  <c r="F230" i="1"/>
  <c r="E230" i="1"/>
  <c r="J229" i="1"/>
  <c r="J228" i="1" s="1"/>
  <c r="G229" i="1"/>
  <c r="G228" i="1" s="1"/>
  <c r="I228" i="1"/>
  <c r="H228" i="1"/>
  <c r="F228" i="1"/>
  <c r="E228" i="1"/>
  <c r="J227" i="1"/>
  <c r="G227" i="1"/>
  <c r="G226" i="1" s="1"/>
  <c r="J226" i="1"/>
  <c r="I226" i="1"/>
  <c r="H226" i="1"/>
  <c r="F226" i="1"/>
  <c r="E226" i="1"/>
  <c r="J225" i="1"/>
  <c r="J224" i="1" s="1"/>
  <c r="G225" i="1"/>
  <c r="I224" i="1"/>
  <c r="H224" i="1"/>
  <c r="G224" i="1"/>
  <c r="F224" i="1"/>
  <c r="E224" i="1"/>
  <c r="J223" i="1"/>
  <c r="J222" i="1" s="1"/>
  <c r="G223" i="1"/>
  <c r="G222" i="1" s="1"/>
  <c r="I222" i="1"/>
  <c r="H222" i="1"/>
  <c r="F222" i="1"/>
  <c r="E222" i="1"/>
  <c r="J221" i="1"/>
  <c r="J220" i="1" s="1"/>
  <c r="G221" i="1"/>
  <c r="G220" i="1" s="1"/>
  <c r="I220" i="1"/>
  <c r="H220" i="1"/>
  <c r="F220" i="1"/>
  <c r="E220" i="1"/>
  <c r="J219" i="1"/>
  <c r="J218" i="1" s="1"/>
  <c r="G219" i="1"/>
  <c r="G218" i="1" s="1"/>
  <c r="I218" i="1"/>
  <c r="H218" i="1"/>
  <c r="F218" i="1"/>
  <c r="E218" i="1"/>
  <c r="J217" i="1"/>
  <c r="J216" i="1" s="1"/>
  <c r="G217" i="1"/>
  <c r="I216" i="1"/>
  <c r="H216" i="1"/>
  <c r="G216" i="1"/>
  <c r="F216" i="1"/>
  <c r="E216" i="1"/>
  <c r="J215" i="1"/>
  <c r="J214" i="1" s="1"/>
  <c r="G215" i="1"/>
  <c r="G214" i="1" s="1"/>
  <c r="I214" i="1"/>
  <c r="H214" i="1"/>
  <c r="F214" i="1"/>
  <c r="E214" i="1"/>
  <c r="J213" i="1"/>
  <c r="J212" i="1" s="1"/>
  <c r="G213" i="1"/>
  <c r="I212" i="1"/>
  <c r="H212" i="1"/>
  <c r="G212" i="1"/>
  <c r="F212" i="1"/>
  <c r="E212" i="1"/>
  <c r="J211" i="1"/>
  <c r="J210" i="1" s="1"/>
  <c r="G211" i="1"/>
  <c r="G210" i="1" s="1"/>
  <c r="I210" i="1"/>
  <c r="H210" i="1"/>
  <c r="F210" i="1"/>
  <c r="E210" i="1"/>
  <c r="J209" i="1"/>
  <c r="J208" i="1" s="1"/>
  <c r="G209" i="1"/>
  <c r="G208" i="1" s="1"/>
  <c r="I208" i="1"/>
  <c r="H208" i="1"/>
  <c r="F208" i="1"/>
  <c r="E208" i="1"/>
  <c r="J207" i="1"/>
  <c r="J206" i="1" s="1"/>
  <c r="G207" i="1"/>
  <c r="G206" i="1" s="1"/>
  <c r="I206" i="1"/>
  <c r="H206" i="1"/>
  <c r="F206" i="1"/>
  <c r="E206" i="1"/>
  <c r="J205" i="1"/>
  <c r="J204" i="1" s="1"/>
  <c r="G205" i="1"/>
  <c r="G204" i="1" s="1"/>
  <c r="I204" i="1"/>
  <c r="H204" i="1"/>
  <c r="F204" i="1"/>
  <c r="E204" i="1"/>
  <c r="J203" i="1"/>
  <c r="G203" i="1"/>
  <c r="G202" i="1" s="1"/>
  <c r="J202" i="1"/>
  <c r="I202" i="1"/>
  <c r="H202" i="1"/>
  <c r="F202" i="1"/>
  <c r="E202" i="1"/>
  <c r="J201" i="1"/>
  <c r="J200" i="1" s="1"/>
  <c r="G201" i="1"/>
  <c r="G200" i="1" s="1"/>
  <c r="I200" i="1"/>
  <c r="H200" i="1"/>
  <c r="F200" i="1"/>
  <c r="E200" i="1"/>
  <c r="J199" i="1"/>
  <c r="J198" i="1" s="1"/>
  <c r="G199" i="1"/>
  <c r="G198" i="1" s="1"/>
  <c r="I198" i="1"/>
  <c r="H198" i="1"/>
  <c r="F198" i="1"/>
  <c r="E198" i="1"/>
  <c r="J197" i="1"/>
  <c r="J196" i="1" s="1"/>
  <c r="G197" i="1"/>
  <c r="G196" i="1" s="1"/>
  <c r="I196" i="1"/>
  <c r="H196" i="1"/>
  <c r="F196" i="1"/>
  <c r="E196" i="1"/>
  <c r="J195" i="1"/>
  <c r="G195" i="1"/>
  <c r="G194" i="1" s="1"/>
  <c r="J194" i="1"/>
  <c r="I194" i="1"/>
  <c r="H194" i="1"/>
  <c r="F194" i="1"/>
  <c r="E194" i="1"/>
  <c r="J193" i="1"/>
  <c r="J192" i="1" s="1"/>
  <c r="G193" i="1"/>
  <c r="G192" i="1" s="1"/>
  <c r="I192" i="1"/>
  <c r="H192" i="1"/>
  <c r="F192" i="1"/>
  <c r="E192" i="1"/>
  <c r="J191" i="1"/>
  <c r="G191" i="1"/>
  <c r="G190" i="1" s="1"/>
  <c r="J190" i="1"/>
  <c r="I190" i="1"/>
  <c r="H190" i="1"/>
  <c r="F190" i="1"/>
  <c r="E190" i="1"/>
  <c r="J189" i="1"/>
  <c r="J188" i="1" s="1"/>
  <c r="G189" i="1"/>
  <c r="G188" i="1" s="1"/>
  <c r="I188" i="1"/>
  <c r="H188" i="1"/>
  <c r="F188" i="1"/>
  <c r="E188" i="1"/>
  <c r="J187" i="1"/>
  <c r="J186" i="1" s="1"/>
  <c r="G187" i="1"/>
  <c r="G186" i="1" s="1"/>
  <c r="I186" i="1"/>
  <c r="H186" i="1"/>
  <c r="F186" i="1"/>
  <c r="E186" i="1"/>
  <c r="J185" i="1"/>
  <c r="J184" i="1" s="1"/>
  <c r="G185" i="1"/>
  <c r="G184" i="1" s="1"/>
  <c r="I184" i="1"/>
  <c r="H184" i="1"/>
  <c r="F184" i="1"/>
  <c r="E184" i="1"/>
  <c r="J183" i="1"/>
  <c r="J182" i="1" s="1"/>
  <c r="G183" i="1"/>
  <c r="G182" i="1" s="1"/>
  <c r="I182" i="1"/>
  <c r="H182" i="1"/>
  <c r="F182" i="1"/>
  <c r="E182" i="1"/>
  <c r="J181" i="1"/>
  <c r="J180" i="1" s="1"/>
  <c r="G181" i="1"/>
  <c r="G180" i="1" s="1"/>
  <c r="I180" i="1"/>
  <c r="H180" i="1"/>
  <c r="F180" i="1"/>
  <c r="E180" i="1"/>
  <c r="J179" i="1"/>
  <c r="J178" i="1" s="1"/>
  <c r="G179" i="1"/>
  <c r="G178" i="1" s="1"/>
  <c r="I178" i="1"/>
  <c r="H178" i="1"/>
  <c r="F178" i="1"/>
  <c r="E178" i="1"/>
  <c r="J177" i="1"/>
  <c r="G177" i="1"/>
  <c r="G176" i="1" s="1"/>
  <c r="J176" i="1"/>
  <c r="I176" i="1"/>
  <c r="H176" i="1"/>
  <c r="F176" i="1"/>
  <c r="E176" i="1"/>
  <c r="J175" i="1"/>
  <c r="J174" i="1" s="1"/>
  <c r="G175" i="1"/>
  <c r="G174" i="1" s="1"/>
  <c r="I174" i="1"/>
  <c r="H174" i="1"/>
  <c r="F174" i="1"/>
  <c r="E174" i="1"/>
  <c r="J173" i="1"/>
  <c r="J172" i="1" s="1"/>
  <c r="G173" i="1"/>
  <c r="G172" i="1" s="1"/>
  <c r="I172" i="1"/>
  <c r="H172" i="1"/>
  <c r="F172" i="1"/>
  <c r="E172" i="1"/>
  <c r="J171" i="1"/>
  <c r="G171" i="1"/>
  <c r="G170" i="1" s="1"/>
  <c r="J170" i="1"/>
  <c r="I170" i="1"/>
  <c r="H170" i="1"/>
  <c r="F170" i="1"/>
  <c r="E170" i="1"/>
  <c r="J169" i="1"/>
  <c r="J168" i="1" s="1"/>
  <c r="G169" i="1"/>
  <c r="G168" i="1" s="1"/>
  <c r="I168" i="1"/>
  <c r="H168" i="1"/>
  <c r="F168" i="1"/>
  <c r="E168" i="1"/>
  <c r="J167" i="1"/>
  <c r="J166" i="1" s="1"/>
  <c r="G167" i="1"/>
  <c r="G166" i="1" s="1"/>
  <c r="I166" i="1"/>
  <c r="H166" i="1"/>
  <c r="F166" i="1"/>
  <c r="E166" i="1"/>
  <c r="J165" i="1"/>
  <c r="G165" i="1"/>
  <c r="J164" i="1"/>
  <c r="I164" i="1"/>
  <c r="H164" i="1"/>
  <c r="G164" i="1"/>
  <c r="F164" i="1"/>
  <c r="E164" i="1"/>
  <c r="J163" i="1"/>
  <c r="J162" i="1" s="1"/>
  <c r="G163" i="1"/>
  <c r="G162" i="1" s="1"/>
  <c r="I162" i="1"/>
  <c r="H162" i="1"/>
  <c r="F162" i="1"/>
  <c r="E162" i="1"/>
  <c r="J160" i="1"/>
  <c r="J159" i="1" s="1"/>
  <c r="G160" i="1"/>
  <c r="G159" i="1" s="1"/>
  <c r="I159" i="1"/>
  <c r="H159" i="1"/>
  <c r="F159" i="1"/>
  <c r="E159" i="1"/>
  <c r="J158" i="1"/>
  <c r="J157" i="1" s="1"/>
  <c r="G158" i="1"/>
  <c r="G157" i="1" s="1"/>
  <c r="I157" i="1"/>
  <c r="H157" i="1"/>
  <c r="F157" i="1"/>
  <c r="E157" i="1"/>
  <c r="J156" i="1"/>
  <c r="J155" i="1" s="1"/>
  <c r="G156" i="1"/>
  <c r="G155" i="1" s="1"/>
  <c r="I155" i="1"/>
  <c r="H155" i="1"/>
  <c r="F155" i="1"/>
  <c r="E155" i="1"/>
  <c r="J154" i="1"/>
  <c r="J153" i="1" s="1"/>
  <c r="G154" i="1"/>
  <c r="G153" i="1" s="1"/>
  <c r="I153" i="1"/>
  <c r="H153" i="1"/>
  <c r="F153" i="1"/>
  <c r="E153" i="1"/>
  <c r="J152" i="1"/>
  <c r="J151" i="1" s="1"/>
  <c r="G152" i="1"/>
  <c r="G151" i="1" s="1"/>
  <c r="I151" i="1"/>
  <c r="H151" i="1"/>
  <c r="F151" i="1"/>
  <c r="E151" i="1"/>
  <c r="J150" i="1"/>
  <c r="J149" i="1" s="1"/>
  <c r="G150" i="1"/>
  <c r="G149" i="1" s="1"/>
  <c r="I149" i="1"/>
  <c r="H149" i="1"/>
  <c r="F149" i="1"/>
  <c r="E149" i="1"/>
  <c r="J148" i="1"/>
  <c r="J147" i="1" s="1"/>
  <c r="G148" i="1"/>
  <c r="G147" i="1" s="1"/>
  <c r="I147" i="1"/>
  <c r="H147" i="1"/>
  <c r="F147" i="1"/>
  <c r="E147" i="1"/>
  <c r="J146" i="1"/>
  <c r="J145" i="1" s="1"/>
  <c r="G146" i="1"/>
  <c r="G145" i="1" s="1"/>
  <c r="I145" i="1"/>
  <c r="H145" i="1"/>
  <c r="F145" i="1"/>
  <c r="E145" i="1"/>
  <c r="J144" i="1"/>
  <c r="J143" i="1" s="1"/>
  <c r="G144" i="1"/>
  <c r="G143" i="1" s="1"/>
  <c r="I143" i="1"/>
  <c r="H143" i="1"/>
  <c r="F143" i="1"/>
  <c r="E143" i="1"/>
  <c r="J142" i="1"/>
  <c r="J141" i="1" s="1"/>
  <c r="G142" i="1"/>
  <c r="G141" i="1" s="1"/>
  <c r="I141" i="1"/>
  <c r="H141" i="1"/>
  <c r="F141" i="1"/>
  <c r="E141" i="1"/>
  <c r="J140" i="1"/>
  <c r="J138" i="1" s="1"/>
  <c r="G140" i="1"/>
  <c r="J139" i="1"/>
  <c r="G139" i="1"/>
  <c r="I138" i="1"/>
  <c r="H138" i="1"/>
  <c r="F138" i="1"/>
  <c r="E138" i="1"/>
  <c r="J137" i="1"/>
  <c r="J136" i="1" s="1"/>
  <c r="G137" i="1"/>
  <c r="I136" i="1"/>
  <c r="H136" i="1"/>
  <c r="G136" i="1"/>
  <c r="F136" i="1"/>
  <c r="E136" i="1"/>
  <c r="J135" i="1"/>
  <c r="J134" i="1" s="1"/>
  <c r="G135" i="1"/>
  <c r="G134" i="1" s="1"/>
  <c r="I134" i="1"/>
  <c r="H134" i="1"/>
  <c r="F134" i="1"/>
  <c r="E134" i="1"/>
  <c r="J133" i="1"/>
  <c r="J132" i="1" s="1"/>
  <c r="G133" i="1"/>
  <c r="G132" i="1" s="1"/>
  <c r="I132" i="1"/>
  <c r="H132" i="1"/>
  <c r="F132" i="1"/>
  <c r="E132" i="1"/>
  <c r="J131" i="1"/>
  <c r="J130" i="1" s="1"/>
  <c r="G131" i="1"/>
  <c r="I130" i="1"/>
  <c r="H130" i="1"/>
  <c r="G130" i="1"/>
  <c r="F130" i="1"/>
  <c r="E130" i="1"/>
  <c r="J129" i="1"/>
  <c r="J128" i="1" s="1"/>
  <c r="G129" i="1"/>
  <c r="G128" i="1" s="1"/>
  <c r="I128" i="1"/>
  <c r="H128" i="1"/>
  <c r="F128" i="1"/>
  <c r="E128" i="1"/>
  <c r="J127" i="1"/>
  <c r="J126" i="1" s="1"/>
  <c r="G127" i="1"/>
  <c r="G126" i="1" s="1"/>
  <c r="I126" i="1"/>
  <c r="H126" i="1"/>
  <c r="F126" i="1"/>
  <c r="E126" i="1"/>
  <c r="J125" i="1"/>
  <c r="J124" i="1" s="1"/>
  <c r="G125" i="1"/>
  <c r="G124" i="1" s="1"/>
  <c r="I124" i="1"/>
  <c r="H124" i="1"/>
  <c r="F124" i="1"/>
  <c r="E124" i="1"/>
  <c r="J123" i="1"/>
  <c r="J122" i="1" s="1"/>
  <c r="G123" i="1"/>
  <c r="G122" i="1" s="1"/>
  <c r="I122" i="1"/>
  <c r="H122" i="1"/>
  <c r="F122" i="1"/>
  <c r="E122" i="1"/>
  <c r="J121" i="1"/>
  <c r="G121" i="1"/>
  <c r="G120" i="1" s="1"/>
  <c r="J120" i="1"/>
  <c r="I120" i="1"/>
  <c r="H120" i="1"/>
  <c r="F120" i="1"/>
  <c r="E120" i="1"/>
  <c r="J119" i="1"/>
  <c r="J118" i="1" s="1"/>
  <c r="G119" i="1"/>
  <c r="G118" i="1" s="1"/>
  <c r="I118" i="1"/>
  <c r="H118" i="1"/>
  <c r="F118" i="1"/>
  <c r="E118" i="1"/>
  <c r="J117" i="1"/>
  <c r="J116" i="1" s="1"/>
  <c r="G117" i="1"/>
  <c r="G116" i="1" s="1"/>
  <c r="I116" i="1"/>
  <c r="H116" i="1"/>
  <c r="F116" i="1"/>
  <c r="E116" i="1"/>
  <c r="J115" i="1"/>
  <c r="G115" i="1"/>
  <c r="G114" i="1" s="1"/>
  <c r="J114" i="1"/>
  <c r="I114" i="1"/>
  <c r="H114" i="1"/>
  <c r="F114" i="1"/>
  <c r="E114" i="1"/>
  <c r="J113" i="1"/>
  <c r="J112" i="1" s="1"/>
  <c r="G113" i="1"/>
  <c r="G112" i="1" s="1"/>
  <c r="I112" i="1"/>
  <c r="H112" i="1"/>
  <c r="F112" i="1"/>
  <c r="E112" i="1"/>
  <c r="J110" i="1"/>
  <c r="J109" i="1" s="1"/>
  <c r="G110" i="1"/>
  <c r="G109" i="1" s="1"/>
  <c r="I109" i="1"/>
  <c r="H109" i="1"/>
  <c r="F109" i="1"/>
  <c r="E109" i="1"/>
  <c r="J108" i="1"/>
  <c r="J107" i="1" s="1"/>
  <c r="G108" i="1"/>
  <c r="G107" i="1" s="1"/>
  <c r="I107" i="1"/>
  <c r="H107" i="1"/>
  <c r="F107" i="1"/>
  <c r="E107" i="1"/>
  <c r="J106" i="1"/>
  <c r="J105" i="1" s="1"/>
  <c r="G106" i="1"/>
  <c r="G105" i="1" s="1"/>
  <c r="I105" i="1"/>
  <c r="H105" i="1"/>
  <c r="F105" i="1"/>
  <c r="E105" i="1"/>
  <c r="J104" i="1"/>
  <c r="J103" i="1" s="1"/>
  <c r="G104" i="1"/>
  <c r="G103" i="1" s="1"/>
  <c r="I103" i="1"/>
  <c r="H103" i="1"/>
  <c r="F103" i="1"/>
  <c r="E103" i="1"/>
  <c r="J102" i="1"/>
  <c r="J101" i="1" s="1"/>
  <c r="G102" i="1"/>
  <c r="G101" i="1" s="1"/>
  <c r="I101" i="1"/>
  <c r="H101" i="1"/>
  <c r="F101" i="1"/>
  <c r="E101" i="1"/>
  <c r="J100" i="1"/>
  <c r="J99" i="1" s="1"/>
  <c r="G100" i="1"/>
  <c r="G99" i="1" s="1"/>
  <c r="I99" i="1"/>
  <c r="H99" i="1"/>
  <c r="F99" i="1"/>
  <c r="E99" i="1"/>
  <c r="J98" i="1"/>
  <c r="J97" i="1" s="1"/>
  <c r="G98" i="1"/>
  <c r="G97" i="1" s="1"/>
  <c r="I97" i="1"/>
  <c r="H97" i="1"/>
  <c r="F97" i="1"/>
  <c r="E97" i="1"/>
  <c r="J96" i="1"/>
  <c r="J95" i="1" s="1"/>
  <c r="G96" i="1"/>
  <c r="G95" i="1" s="1"/>
  <c r="I95" i="1"/>
  <c r="H95" i="1"/>
  <c r="F95" i="1"/>
  <c r="E95" i="1"/>
  <c r="J94" i="1"/>
  <c r="J93" i="1" s="1"/>
  <c r="G94" i="1"/>
  <c r="G93" i="1" s="1"/>
  <c r="I93" i="1"/>
  <c r="H93" i="1"/>
  <c r="F93" i="1"/>
  <c r="E93" i="1"/>
  <c r="J92" i="1"/>
  <c r="J91" i="1" s="1"/>
  <c r="G92" i="1"/>
  <c r="G91" i="1" s="1"/>
  <c r="I91" i="1"/>
  <c r="H91" i="1"/>
  <c r="F91" i="1"/>
  <c r="E91" i="1"/>
  <c r="J90" i="1"/>
  <c r="J89" i="1" s="1"/>
  <c r="G90" i="1"/>
  <c r="G89" i="1" s="1"/>
  <c r="I89" i="1"/>
  <c r="H89" i="1"/>
  <c r="F89" i="1"/>
  <c r="E89" i="1"/>
  <c r="J88" i="1"/>
  <c r="J87" i="1" s="1"/>
  <c r="G88" i="1"/>
  <c r="G87" i="1" s="1"/>
  <c r="I87" i="1"/>
  <c r="H87" i="1"/>
  <c r="F87" i="1"/>
  <c r="E87" i="1"/>
  <c r="J85" i="1"/>
  <c r="J84" i="1" s="1"/>
  <c r="G85" i="1"/>
  <c r="G84" i="1" s="1"/>
  <c r="I84" i="1"/>
  <c r="H84" i="1"/>
  <c r="F84" i="1"/>
  <c r="E84" i="1"/>
  <c r="J83" i="1"/>
  <c r="G83" i="1"/>
  <c r="G82" i="1" s="1"/>
  <c r="J82" i="1"/>
  <c r="I82" i="1"/>
  <c r="H82" i="1"/>
  <c r="F82" i="1"/>
  <c r="E82" i="1"/>
  <c r="J81" i="1"/>
  <c r="J80" i="1" s="1"/>
  <c r="G81" i="1"/>
  <c r="G80" i="1" s="1"/>
  <c r="I80" i="1"/>
  <c r="H80" i="1"/>
  <c r="F80" i="1"/>
  <c r="E80" i="1"/>
  <c r="J79" i="1"/>
  <c r="J78" i="1" s="1"/>
  <c r="G79" i="1"/>
  <c r="G78" i="1" s="1"/>
  <c r="I78" i="1"/>
  <c r="H78" i="1"/>
  <c r="F78" i="1"/>
  <c r="E78" i="1"/>
  <c r="J77" i="1"/>
  <c r="J76" i="1" s="1"/>
  <c r="G77" i="1"/>
  <c r="G76" i="1" s="1"/>
  <c r="I76" i="1"/>
  <c r="H76" i="1"/>
  <c r="F76" i="1"/>
  <c r="E76" i="1"/>
  <c r="J75" i="1"/>
  <c r="J74" i="1" s="1"/>
  <c r="G75" i="1"/>
  <c r="G74" i="1" s="1"/>
  <c r="I74" i="1"/>
  <c r="H74" i="1"/>
  <c r="F74" i="1"/>
  <c r="E74" i="1"/>
  <c r="J73" i="1"/>
  <c r="J72" i="1" s="1"/>
  <c r="G73" i="1"/>
  <c r="G72" i="1" s="1"/>
  <c r="I72" i="1"/>
  <c r="H72" i="1"/>
  <c r="F72" i="1"/>
  <c r="E72" i="1"/>
  <c r="J71" i="1"/>
  <c r="J70" i="1" s="1"/>
  <c r="G71" i="1"/>
  <c r="I70" i="1"/>
  <c r="H70" i="1"/>
  <c r="G70" i="1"/>
  <c r="F70" i="1"/>
  <c r="E70" i="1"/>
  <c r="J68" i="1"/>
  <c r="J67" i="1" s="1"/>
  <c r="G68" i="1"/>
  <c r="G67" i="1" s="1"/>
  <c r="I67" i="1"/>
  <c r="H67" i="1"/>
  <c r="F67" i="1"/>
  <c r="E67" i="1"/>
  <c r="E62" i="1" s="1"/>
  <c r="J66" i="1"/>
  <c r="J65" i="1" s="1"/>
  <c r="G66" i="1"/>
  <c r="I65" i="1"/>
  <c r="H65" i="1"/>
  <c r="G65" i="1"/>
  <c r="F65" i="1"/>
  <c r="E65" i="1"/>
  <c r="J64" i="1"/>
  <c r="J63" i="1" s="1"/>
  <c r="G64" i="1"/>
  <c r="G63" i="1" s="1"/>
  <c r="I63" i="1"/>
  <c r="H63" i="1"/>
  <c r="F63" i="1"/>
  <c r="E63" i="1"/>
  <c r="J61" i="1"/>
  <c r="J60" i="1" s="1"/>
  <c r="J59" i="1" s="1"/>
  <c r="G61" i="1"/>
  <c r="G60" i="1" s="1"/>
  <c r="G59" i="1" s="1"/>
  <c r="I60" i="1"/>
  <c r="I59" i="1" s="1"/>
  <c r="H60" i="1"/>
  <c r="H59" i="1" s="1"/>
  <c r="F60" i="1"/>
  <c r="E60" i="1"/>
  <c r="E59" i="1" s="1"/>
  <c r="F59" i="1"/>
  <c r="J58" i="1"/>
  <c r="J57" i="1" s="1"/>
  <c r="G58" i="1"/>
  <c r="G57" i="1" s="1"/>
  <c r="I57" i="1"/>
  <c r="H57" i="1"/>
  <c r="F57" i="1"/>
  <c r="E57" i="1"/>
  <c r="J56" i="1"/>
  <c r="J55" i="1" s="1"/>
  <c r="G56" i="1"/>
  <c r="G55" i="1" s="1"/>
  <c r="I55" i="1"/>
  <c r="H55" i="1"/>
  <c r="F55" i="1"/>
  <c r="E55" i="1"/>
  <c r="J54" i="1"/>
  <c r="J53" i="1" s="1"/>
  <c r="G54" i="1"/>
  <c r="G53" i="1" s="1"/>
  <c r="I53" i="1"/>
  <c r="H53" i="1"/>
  <c r="F53" i="1"/>
  <c r="E53" i="1"/>
  <c r="J52" i="1"/>
  <c r="J51" i="1" s="1"/>
  <c r="G52" i="1"/>
  <c r="G51" i="1" s="1"/>
  <c r="I51" i="1"/>
  <c r="H51" i="1"/>
  <c r="F51" i="1"/>
  <c r="E51" i="1"/>
  <c r="J50" i="1"/>
  <c r="J49" i="1" s="1"/>
  <c r="G50" i="1"/>
  <c r="G49" i="1" s="1"/>
  <c r="I49" i="1"/>
  <c r="H49" i="1"/>
  <c r="F49" i="1"/>
  <c r="E49" i="1"/>
  <c r="J48" i="1"/>
  <c r="J47" i="1" s="1"/>
  <c r="G48" i="1"/>
  <c r="G47" i="1" s="1"/>
  <c r="I47" i="1"/>
  <c r="H47" i="1"/>
  <c r="F47" i="1"/>
  <c r="E47" i="1"/>
  <c r="J46" i="1"/>
  <c r="G46" i="1"/>
  <c r="J45" i="1"/>
  <c r="I45" i="1"/>
  <c r="H45" i="1"/>
  <c r="G45" i="1"/>
  <c r="F45" i="1"/>
  <c r="E45" i="1"/>
  <c r="J44" i="1"/>
  <c r="J43" i="1" s="1"/>
  <c r="G44" i="1"/>
  <c r="G43" i="1" s="1"/>
  <c r="I43" i="1"/>
  <c r="H43" i="1"/>
  <c r="F43" i="1"/>
  <c r="E43" i="1"/>
  <c r="J42" i="1"/>
  <c r="J41" i="1" s="1"/>
  <c r="G42" i="1"/>
  <c r="G41" i="1" s="1"/>
  <c r="I41" i="1"/>
  <c r="H41" i="1"/>
  <c r="F41" i="1"/>
  <c r="E41" i="1"/>
  <c r="J40" i="1"/>
  <c r="G40" i="1"/>
  <c r="G39" i="1" s="1"/>
  <c r="J39" i="1"/>
  <c r="I39" i="1"/>
  <c r="H39" i="1"/>
  <c r="F39" i="1"/>
  <c r="E39" i="1"/>
  <c r="J38" i="1"/>
  <c r="J37" i="1" s="1"/>
  <c r="G38" i="1"/>
  <c r="G37" i="1" s="1"/>
  <c r="I37" i="1"/>
  <c r="H37" i="1"/>
  <c r="F37" i="1"/>
  <c r="E37" i="1"/>
  <c r="J36" i="1"/>
  <c r="J35" i="1" s="1"/>
  <c r="G36" i="1"/>
  <c r="G35" i="1" s="1"/>
  <c r="I35" i="1"/>
  <c r="H35" i="1"/>
  <c r="F35" i="1"/>
  <c r="E35" i="1"/>
  <c r="J34" i="1"/>
  <c r="G34" i="1"/>
  <c r="G33" i="1" s="1"/>
  <c r="J33" i="1"/>
  <c r="I33" i="1"/>
  <c r="H33" i="1"/>
  <c r="F33" i="1"/>
  <c r="E33" i="1"/>
  <c r="J32" i="1"/>
  <c r="J31" i="1" s="1"/>
  <c r="G32" i="1"/>
  <c r="G31" i="1" s="1"/>
  <c r="I31" i="1"/>
  <c r="H31" i="1"/>
  <c r="F31" i="1"/>
  <c r="E31" i="1"/>
  <c r="J30" i="1"/>
  <c r="J29" i="1" s="1"/>
  <c r="G30" i="1"/>
  <c r="G29" i="1" s="1"/>
  <c r="I29" i="1"/>
  <c r="H29" i="1"/>
  <c r="F29" i="1"/>
  <c r="E29" i="1"/>
  <c r="J28" i="1"/>
  <c r="J27" i="1" s="1"/>
  <c r="G28" i="1"/>
  <c r="G27" i="1" s="1"/>
  <c r="I27" i="1"/>
  <c r="H27" i="1"/>
  <c r="F27" i="1"/>
  <c r="E27" i="1"/>
  <c r="J26" i="1"/>
  <c r="J25" i="1" s="1"/>
  <c r="G26" i="1"/>
  <c r="G25" i="1" s="1"/>
  <c r="I25" i="1"/>
  <c r="H25" i="1"/>
  <c r="F25" i="1"/>
  <c r="E25" i="1"/>
  <c r="J24" i="1"/>
  <c r="J23" i="1" s="1"/>
  <c r="G24" i="1"/>
  <c r="G23" i="1" s="1"/>
  <c r="I23" i="1"/>
  <c r="H23" i="1"/>
  <c r="F23" i="1"/>
  <c r="E23" i="1"/>
  <c r="J22" i="1"/>
  <c r="G22" i="1"/>
  <c r="G21" i="1" s="1"/>
  <c r="J21" i="1"/>
  <c r="I21" i="1"/>
  <c r="H21" i="1"/>
  <c r="F21" i="1"/>
  <c r="E21" i="1"/>
  <c r="J20" i="1"/>
  <c r="J19" i="1" s="1"/>
  <c r="G20" i="1"/>
  <c r="G19" i="1" s="1"/>
  <c r="I19" i="1"/>
  <c r="H19" i="1"/>
  <c r="F19" i="1"/>
  <c r="E19" i="1"/>
  <c r="J18" i="1"/>
  <c r="J17" i="1" s="1"/>
  <c r="G18" i="1"/>
  <c r="I17" i="1"/>
  <c r="H17" i="1"/>
  <c r="G17" i="1"/>
  <c r="F17" i="1"/>
  <c r="E17" i="1"/>
  <c r="J16" i="1"/>
  <c r="J15" i="1" s="1"/>
  <c r="G16" i="1"/>
  <c r="G15" i="1" s="1"/>
  <c r="I15" i="1"/>
  <c r="H15" i="1"/>
  <c r="F15" i="1"/>
  <c r="E15" i="1"/>
  <c r="J14" i="1"/>
  <c r="J13" i="1" s="1"/>
  <c r="G14" i="1"/>
  <c r="G13" i="1" s="1"/>
  <c r="I13" i="1"/>
  <c r="H13" i="1"/>
  <c r="F13" i="1"/>
  <c r="E13" i="1"/>
  <c r="J12" i="1"/>
  <c r="J11" i="1" s="1"/>
  <c r="G12" i="1"/>
  <c r="G11" i="1" s="1"/>
  <c r="I11" i="1"/>
  <c r="H11" i="1"/>
  <c r="F11" i="1"/>
  <c r="E11" i="1"/>
  <c r="J10" i="1"/>
  <c r="J9" i="1" s="1"/>
  <c r="G10" i="1"/>
  <c r="I9" i="1"/>
  <c r="H9" i="1"/>
  <c r="G9" i="1"/>
  <c r="F9" i="1"/>
  <c r="E9" i="1"/>
  <c r="J8" i="1"/>
  <c r="J7" i="1" s="1"/>
  <c r="G8" i="1"/>
  <c r="G7" i="1" s="1"/>
  <c r="I7" i="1"/>
  <c r="H7" i="1"/>
  <c r="F7" i="1"/>
  <c r="E7" i="1"/>
  <c r="J6" i="1"/>
  <c r="G6" i="1"/>
  <c r="J5" i="1"/>
  <c r="G5" i="1"/>
  <c r="I4" i="1"/>
  <c r="H4" i="1"/>
  <c r="F4" i="1"/>
  <c r="E4" i="1"/>
  <c r="J515" i="1" l="1"/>
  <c r="J4" i="1"/>
  <c r="J3" i="1" s="1"/>
  <c r="J348" i="1"/>
  <c r="H291" i="1"/>
  <c r="J629" i="1"/>
  <c r="H86" i="1"/>
  <c r="H776" i="1"/>
  <c r="J721" i="1"/>
  <c r="J354" i="1"/>
  <c r="H794" i="1"/>
  <c r="J781" i="1"/>
  <c r="J622" i="1"/>
  <c r="J456" i="1"/>
  <c r="I751" i="1"/>
  <c r="J799" i="1"/>
  <c r="J773" i="1"/>
  <c r="J878" i="1"/>
  <c r="G453" i="1"/>
  <c r="G473" i="1"/>
  <c r="G791" i="1"/>
  <c r="G786" i="1" s="1"/>
  <c r="G815" i="1"/>
  <c r="G810" i="1" s="1"/>
  <c r="G138" i="1"/>
  <c r="G111" i="1" s="1"/>
  <c r="G420" i="1"/>
  <c r="G446" i="1"/>
  <c r="G619" i="1"/>
  <c r="G731" i="1"/>
  <c r="G807" i="1"/>
  <c r="G825" i="1"/>
  <c r="G337" i="1"/>
  <c r="G492" i="1"/>
  <c r="G629" i="1"/>
  <c r="G646" i="1"/>
  <c r="G334" i="1"/>
  <c r="G343" i="1"/>
  <c r="G741" i="1"/>
  <c r="G734" i="1" s="1"/>
  <c r="F760" i="1"/>
  <c r="G853" i="1"/>
  <c r="G626" i="1"/>
  <c r="G639" i="1"/>
  <c r="G716" i="1"/>
  <c r="J337" i="1"/>
  <c r="J765" i="1"/>
  <c r="J760" i="1" s="1"/>
  <c r="I810" i="1"/>
  <c r="I881" i="1"/>
  <c r="J432" i="1"/>
  <c r="J415" i="1" s="1"/>
  <c r="J453" i="1"/>
  <c r="J524" i="1"/>
  <c r="J69" i="1"/>
  <c r="J376" i="1"/>
  <c r="J498" i="1"/>
  <c r="I724" i="1"/>
  <c r="J757" i="1"/>
  <c r="J751" i="1" s="1"/>
  <c r="I802" i="1"/>
  <c r="H161" i="1"/>
  <c r="J372" i="1"/>
  <c r="J619" i="1"/>
  <c r="J841" i="1"/>
  <c r="J831" i="1" s="1"/>
  <c r="J853" i="1"/>
  <c r="J846" i="1" s="1"/>
  <c r="J473" i="1"/>
  <c r="J602" i="1"/>
  <c r="J724" i="1"/>
  <c r="J807" i="1"/>
  <c r="J802" i="1" s="1"/>
  <c r="J891" i="1"/>
  <c r="I291" i="1"/>
  <c r="J716" i="1"/>
  <c r="G267" i="1"/>
  <c r="G258" i="1" s="1"/>
  <c r="G376" i="1"/>
  <c r="G392" i="1"/>
  <c r="G498" i="1"/>
  <c r="G415" i="1" s="1"/>
  <c r="G348" i="1"/>
  <c r="G456" i="1"/>
  <c r="G632" i="1"/>
  <c r="F744" i="1"/>
  <c r="G841" i="1"/>
  <c r="G831" i="1" s="1"/>
  <c r="G432" i="1"/>
  <c r="G865" i="1"/>
  <c r="G781" i="1"/>
  <c r="G776" i="1" s="1"/>
  <c r="G292" i="1"/>
  <c r="G291" i="1" s="1"/>
  <c r="G587" i="1"/>
  <c r="G752" i="1"/>
  <c r="G751" i="1" s="1"/>
  <c r="F802" i="1"/>
  <c r="G838" i="1"/>
  <c r="G760" i="1"/>
  <c r="G488" i="1"/>
  <c r="G802" i="1"/>
  <c r="G602" i="1"/>
  <c r="G875" i="1"/>
  <c r="G868" i="1" s="1"/>
  <c r="G858" i="1"/>
  <c r="J291" i="1"/>
  <c r="G768" i="1"/>
  <c r="G794" i="1"/>
  <c r="G62" i="1"/>
  <c r="J794" i="1"/>
  <c r="H810" i="1"/>
  <c r="J62" i="1"/>
  <c r="J810" i="1"/>
  <c r="H62" i="1"/>
  <c r="I69" i="1"/>
  <c r="I161" i="1"/>
  <c r="E768" i="1"/>
  <c r="E786" i="1"/>
  <c r="I62" i="1"/>
  <c r="H760" i="1"/>
  <c r="F786" i="1"/>
  <c r="I760" i="1"/>
  <c r="E794" i="1"/>
  <c r="I86" i="1"/>
  <c r="E744" i="1"/>
  <c r="H768" i="1"/>
  <c r="H786" i="1"/>
  <c r="F794" i="1"/>
  <c r="I768" i="1"/>
  <c r="E802" i="1"/>
  <c r="G744" i="1"/>
  <c r="J768" i="1"/>
  <c r="J786" i="1"/>
  <c r="J744" i="1"/>
  <c r="I3" i="1"/>
  <c r="F62" i="1"/>
  <c r="H744" i="1"/>
  <c r="I794" i="1"/>
  <c r="E810" i="1"/>
  <c r="G4" i="1"/>
  <c r="G3" i="1" s="1"/>
  <c r="H69" i="1"/>
  <c r="H734" i="1"/>
  <c r="I744" i="1"/>
  <c r="H802" i="1"/>
  <c r="F810" i="1"/>
  <c r="H831" i="1"/>
  <c r="E881" i="1"/>
  <c r="J881" i="1"/>
  <c r="G881" i="1"/>
  <c r="F881" i="1"/>
  <c r="J868" i="1"/>
  <c r="I868" i="1"/>
  <c r="H868" i="1"/>
  <c r="E868" i="1"/>
  <c r="F868" i="1"/>
  <c r="I858" i="1"/>
  <c r="H858" i="1"/>
  <c r="F858" i="1"/>
  <c r="E858" i="1"/>
  <c r="J858" i="1"/>
  <c r="I846" i="1"/>
  <c r="H846" i="1"/>
  <c r="G846" i="1"/>
  <c r="F846" i="1"/>
  <c r="E846" i="1"/>
  <c r="E831" i="1"/>
  <c r="I831" i="1"/>
  <c r="F831" i="1"/>
  <c r="J818" i="1"/>
  <c r="I818" i="1"/>
  <c r="H818" i="1"/>
  <c r="G818" i="1"/>
  <c r="F818" i="1"/>
  <c r="E818" i="1"/>
  <c r="I786" i="1"/>
  <c r="J776" i="1"/>
  <c r="I776" i="1"/>
  <c r="F776" i="1"/>
  <c r="E776" i="1"/>
  <c r="F768" i="1"/>
  <c r="F751" i="1"/>
  <c r="E751" i="1"/>
  <c r="J734" i="1"/>
  <c r="I734" i="1"/>
  <c r="F734" i="1"/>
  <c r="E734" i="1"/>
  <c r="H724" i="1"/>
  <c r="G724" i="1"/>
  <c r="F724" i="1"/>
  <c r="E724" i="1"/>
  <c r="H657" i="1"/>
  <c r="I657" i="1"/>
  <c r="J657" i="1"/>
  <c r="G657" i="1"/>
  <c r="F657" i="1"/>
  <c r="E657" i="1"/>
  <c r="J618" i="1"/>
  <c r="I618" i="1"/>
  <c r="H618" i="1"/>
  <c r="G618" i="1"/>
  <c r="F618" i="1"/>
  <c r="E618" i="1"/>
  <c r="I415" i="1"/>
  <c r="H415" i="1"/>
  <c r="F415" i="1"/>
  <c r="E415" i="1"/>
  <c r="I327" i="1"/>
  <c r="H327" i="1"/>
  <c r="F327" i="1"/>
  <c r="E327" i="1"/>
  <c r="F291" i="1"/>
  <c r="E291" i="1"/>
  <c r="J258" i="1"/>
  <c r="I258" i="1"/>
  <c r="H258" i="1"/>
  <c r="F258" i="1"/>
  <c r="E258" i="1"/>
  <c r="J161" i="1"/>
  <c r="G161" i="1"/>
  <c r="F161" i="1"/>
  <c r="E161" i="1"/>
  <c r="J111" i="1"/>
  <c r="I111" i="1"/>
  <c r="H111" i="1"/>
  <c r="F111" i="1"/>
  <c r="E111" i="1"/>
  <c r="F86" i="1"/>
  <c r="E86" i="1"/>
  <c r="J86" i="1"/>
  <c r="G86" i="1"/>
  <c r="G69" i="1"/>
  <c r="F69" i="1"/>
  <c r="E69" i="1"/>
  <c r="F3" i="1"/>
  <c r="E3" i="1"/>
  <c r="H3" i="1"/>
  <c r="J327" i="1" l="1"/>
  <c r="G327" i="1"/>
  <c r="I894" i="1"/>
  <c r="H894" i="1"/>
  <c r="E894" i="1"/>
  <c r="F894" i="1"/>
  <c r="G894" i="1" s="1"/>
  <c r="J894" i="1" l="1"/>
</calcChain>
</file>

<file path=xl/sharedStrings.xml><?xml version="1.0" encoding="utf-8"?>
<sst xmlns="http://schemas.openxmlformats.org/spreadsheetml/2006/main" count="1598" uniqueCount="1131">
  <si>
    <t>PU</t>
  </si>
  <si>
    <t>PP</t>
  </si>
  <si>
    <t>NRP</t>
  </si>
  <si>
    <t>Opis</t>
  </si>
  <si>
    <t>0101</t>
  </si>
  <si>
    <t>Mestni svet</t>
  </si>
  <si>
    <t>215100</t>
  </si>
  <si>
    <t>.</t>
  </si>
  <si>
    <t>OB070-11-0070</t>
  </si>
  <si>
    <t>Nakup opreme v Službi mestnega sveta</t>
  </si>
  <si>
    <t>215300</t>
  </si>
  <si>
    <t>Odbori in komisije</t>
  </si>
  <si>
    <t>215400</t>
  </si>
  <si>
    <t>Varnostni sosvet</t>
  </si>
  <si>
    <t>215500</t>
  </si>
  <si>
    <t>Nagrade in priznanja</t>
  </si>
  <si>
    <t>215600</t>
  </si>
  <si>
    <t>Volitve, referendumi in ljudska iniciativa</t>
  </si>
  <si>
    <t>821002</t>
  </si>
  <si>
    <t>Financiranje strank - SD</t>
  </si>
  <si>
    <t>821008</t>
  </si>
  <si>
    <t>Financiranje strank - SDS</t>
  </si>
  <si>
    <t>821012</t>
  </si>
  <si>
    <t>Financiranje strank - NSi - krščanski demokrati</t>
  </si>
  <si>
    <t>821015</t>
  </si>
  <si>
    <t>Financiranje strank - LPR</t>
  </si>
  <si>
    <t>821019</t>
  </si>
  <si>
    <t>Financiranje stranke SMS - ZELENI</t>
  </si>
  <si>
    <t>821026</t>
  </si>
  <si>
    <t>Financiranje stranke Lista kolesarjev in pešcev</t>
  </si>
  <si>
    <t>821027</t>
  </si>
  <si>
    <t>Financiranje stranke Lista mladih.povezujemo</t>
  </si>
  <si>
    <t>821030</t>
  </si>
  <si>
    <t>Financiranje stranke Levica</t>
  </si>
  <si>
    <t>821032</t>
  </si>
  <si>
    <t>Financiranje stranke Gibanje Svoboda</t>
  </si>
  <si>
    <t>821033</t>
  </si>
  <si>
    <t>Financiranje stranke Državljansko gibanje Resni.ca</t>
  </si>
  <si>
    <t>821034</t>
  </si>
  <si>
    <t>Financiranje stranke Piratska stranka Slovenije</t>
  </si>
  <si>
    <t>824002</t>
  </si>
  <si>
    <t>Financiranje kluba SD</t>
  </si>
  <si>
    <t>824008</t>
  </si>
  <si>
    <t>Financiranje kluba SDS</t>
  </si>
  <si>
    <t>824016</t>
  </si>
  <si>
    <t>Financiranje kluba NSi - krščanski demokrati</t>
  </si>
  <si>
    <t>824019</t>
  </si>
  <si>
    <t>Financiranje kluba LPR</t>
  </si>
  <si>
    <t>824021</t>
  </si>
  <si>
    <t>Financiranje kluba Gasilci Maribor</t>
  </si>
  <si>
    <t>824025</t>
  </si>
  <si>
    <t>Financiranje kluba Samostojni svetniki</t>
  </si>
  <si>
    <t>824031</t>
  </si>
  <si>
    <t>Financiranje kluba SMS - ZELENI</t>
  </si>
  <si>
    <t>824038</t>
  </si>
  <si>
    <t>Financiranje kluba Liste kolesarjev in pešcev</t>
  </si>
  <si>
    <t>824039</t>
  </si>
  <si>
    <t>Financiranje kluba Arsenovič za Maribor</t>
  </si>
  <si>
    <t>824040</t>
  </si>
  <si>
    <t>Financiranje kluba Svetnikov Levica</t>
  </si>
  <si>
    <t>824044</t>
  </si>
  <si>
    <t>Financiranje kluba Gibanje Svoboda</t>
  </si>
  <si>
    <t>0201</t>
  </si>
  <si>
    <t>Nadzorni odbor</t>
  </si>
  <si>
    <t>215200</t>
  </si>
  <si>
    <t>0301</t>
  </si>
  <si>
    <t>Župan</t>
  </si>
  <si>
    <t>110001</t>
  </si>
  <si>
    <t>Plače, prispevki in dodatki funkcionarjev</t>
  </si>
  <si>
    <t>211706</t>
  </si>
  <si>
    <t>Materialni stroški funkcionarjev</t>
  </si>
  <si>
    <t>214702</t>
  </si>
  <si>
    <t>Pokroviteljstva</t>
  </si>
  <si>
    <t>0402</t>
  </si>
  <si>
    <t>Kabinet župana</t>
  </si>
  <si>
    <t>214701</t>
  </si>
  <si>
    <t>Protokolarne zadeve</t>
  </si>
  <si>
    <t>214703</t>
  </si>
  <si>
    <t>Proslave in prireditve</t>
  </si>
  <si>
    <t>214704</t>
  </si>
  <si>
    <t>Mednarodno in medmestno sodelovanje</t>
  </si>
  <si>
    <t>214706</t>
  </si>
  <si>
    <t>Mednarodne članarine</t>
  </si>
  <si>
    <t>214707</t>
  </si>
  <si>
    <t>Odnosi z javnostmi</t>
  </si>
  <si>
    <t>214710</t>
  </si>
  <si>
    <t>Ostale članarine</t>
  </si>
  <si>
    <t>214717</t>
  </si>
  <si>
    <t>Izboljšajmo Maribor - organizacija dogodkov</t>
  </si>
  <si>
    <t>214718</t>
  </si>
  <si>
    <t>Dan Maribora</t>
  </si>
  <si>
    <t>0403</t>
  </si>
  <si>
    <t>Urad za finance in proračun</t>
  </si>
  <si>
    <t>111701</t>
  </si>
  <si>
    <t>Plače, prispevki in dodatki zaposlenih v MU</t>
  </si>
  <si>
    <t>111702</t>
  </si>
  <si>
    <t>Plače, prispevki in dodatki zaposlenih  v MČ in KS</t>
  </si>
  <si>
    <t>131000</t>
  </si>
  <si>
    <t>Proračunska rezerva</t>
  </si>
  <si>
    <t>132000</t>
  </si>
  <si>
    <t>Splošna proračunska rezervacija</t>
  </si>
  <si>
    <t>143015</t>
  </si>
  <si>
    <t>Odplačilo glavnic za dolgoročne kredite</t>
  </si>
  <si>
    <t>218500</t>
  </si>
  <si>
    <t>Upravljanje s kapitalskimi naložbami</t>
  </si>
  <si>
    <t>218502</t>
  </si>
  <si>
    <t>Razpolaganje s kapitalskimi naložbami</t>
  </si>
  <si>
    <t>218901</t>
  </si>
  <si>
    <t>Svetovanje in drugi stroški v zvezi z zadolževanjem</t>
  </si>
  <si>
    <t>610500</t>
  </si>
  <si>
    <t>Obresti za kratkoročne kredite</t>
  </si>
  <si>
    <t>610600</t>
  </si>
  <si>
    <t>Obresti za dolgoročne kredite</t>
  </si>
  <si>
    <t>838305</t>
  </si>
  <si>
    <t>Stroški plačilnega prometa in bančni stroški</t>
  </si>
  <si>
    <t>838308</t>
  </si>
  <si>
    <t>Mestna blagajna</t>
  </si>
  <si>
    <t>0406</t>
  </si>
  <si>
    <t>Urad za kulturo in mladino</t>
  </si>
  <si>
    <t>120201</t>
  </si>
  <si>
    <t>Dejavnost javnih zavodov - knjižničarstvo</t>
  </si>
  <si>
    <t>120203</t>
  </si>
  <si>
    <t>Dejavnost javnih zavodov - umetniški programi</t>
  </si>
  <si>
    <t>120205</t>
  </si>
  <si>
    <t>Odkup umetniških del in premične dediščine</t>
  </si>
  <si>
    <t>OB070-07-0068</t>
  </si>
  <si>
    <t>120206</t>
  </si>
  <si>
    <t>Dejavnost javnih zavodov - premična kulturna dediščina</t>
  </si>
  <si>
    <t>120209</t>
  </si>
  <si>
    <t>Nakup knjižnega gradiva</t>
  </si>
  <si>
    <t>OB070-12-0005</t>
  </si>
  <si>
    <t>Nakup knjižnega gradiva - Mariborska knjižnica</t>
  </si>
  <si>
    <t>123201</t>
  </si>
  <si>
    <t>Sofinanciranje programov kulturnih društev</t>
  </si>
  <si>
    <t>123204</t>
  </si>
  <si>
    <t>Skupni programi kulturnih društev</t>
  </si>
  <si>
    <t>126601</t>
  </si>
  <si>
    <t>Borštnikovo srečanje</t>
  </si>
  <si>
    <t>126604</t>
  </si>
  <si>
    <t>Zborovsko tekmovanje NAŠA PESEM</t>
  </si>
  <si>
    <t>126700</t>
  </si>
  <si>
    <t>Projekti in akcije v kulturi</t>
  </si>
  <si>
    <t>126800</t>
  </si>
  <si>
    <t>Glazerjeve nagrade</t>
  </si>
  <si>
    <t>126900</t>
  </si>
  <si>
    <t>Tekoče vzdrževanje javnih spomenikov in obeležij</t>
  </si>
  <si>
    <t>127105</t>
  </si>
  <si>
    <t>Programi v JI na področju kulture</t>
  </si>
  <si>
    <t>127200</t>
  </si>
  <si>
    <t>Upravljanje kulturne infrastrukture</t>
  </si>
  <si>
    <t>OB070-07-0002</t>
  </si>
  <si>
    <t>Investicijsko vzdrževanje objektov na področju kulture</t>
  </si>
  <si>
    <t>218400</t>
  </si>
  <si>
    <t>Stroški razpisov in ekspertnih skupin</t>
  </si>
  <si>
    <t>221208</t>
  </si>
  <si>
    <t>Sofinanciranje mladinskih dejavnosti</t>
  </si>
  <si>
    <t>221209</t>
  </si>
  <si>
    <t>Dejavnosti javnega zavoda na področju mladine</t>
  </si>
  <si>
    <t>360000</t>
  </si>
  <si>
    <t>Sofinanciranje javnih del in drugi ukrepi aktivne politike zaposlovanja</t>
  </si>
  <si>
    <t>360006</t>
  </si>
  <si>
    <t>Sofinanciranje javnih del in drugi ukrepi aktivne politike zaposlovanja-mladina</t>
  </si>
  <si>
    <t>360103</t>
  </si>
  <si>
    <t>Interventna sredstva za sofinanciranje nujnih kulturnih projektov</t>
  </si>
  <si>
    <t>360105</t>
  </si>
  <si>
    <t>Postavitev spominskih obeležij</t>
  </si>
  <si>
    <t>OB070-21-0014</t>
  </si>
  <si>
    <t>360108</t>
  </si>
  <si>
    <t>Mestni spletni portal kulture</t>
  </si>
  <si>
    <t>360110</t>
  </si>
  <si>
    <t>Ukrepi Lokalnega programa kulture</t>
  </si>
  <si>
    <t>828014</t>
  </si>
  <si>
    <t>Sofinanciranje veteranskih organizacij</t>
  </si>
  <si>
    <t>0407</t>
  </si>
  <si>
    <t>Urad za vzgojo in izobraževanje, zdravstveno, socialno varstvo in raziskovalno dejavnost</t>
  </si>
  <si>
    <t>120002</t>
  </si>
  <si>
    <t>Oddelki prilagojenega  programa pri Centru Gustava Šiliha</t>
  </si>
  <si>
    <t>120003</t>
  </si>
  <si>
    <t>Kombinirani oddelki pri Centru za sluh in govor</t>
  </si>
  <si>
    <t>120006</t>
  </si>
  <si>
    <t>Osnovna dejavnost javnih vrtcev</t>
  </si>
  <si>
    <t>120102</t>
  </si>
  <si>
    <t>Prevozi učencev v osnovno šolo</t>
  </si>
  <si>
    <t>120113</t>
  </si>
  <si>
    <t>Osnovna dejavnost zasebnih osnovnih šol</t>
  </si>
  <si>
    <t>120114</t>
  </si>
  <si>
    <t>Dejavnost javnih osnovnih šol</t>
  </si>
  <si>
    <t>120116</t>
  </si>
  <si>
    <t>Subvencioniranje integriranih šolskih linij</t>
  </si>
  <si>
    <t>120118</t>
  </si>
  <si>
    <t>Informacijsko komuni.  tehnologija v osnovnih šolah</t>
  </si>
  <si>
    <t>OB070-24-0010</t>
  </si>
  <si>
    <t>Informacijsko komunikacijska tehnologija v osnovnih šolah</t>
  </si>
  <si>
    <t>120119</t>
  </si>
  <si>
    <t>Osnovna šola z mednarodnim programom</t>
  </si>
  <si>
    <t>120300</t>
  </si>
  <si>
    <t>Center za socialno delo - postopki iz občinske pristojnosti</t>
  </si>
  <si>
    <t>120500</t>
  </si>
  <si>
    <t>Center za pomoč na domu</t>
  </si>
  <si>
    <t>120604</t>
  </si>
  <si>
    <t>Osnovna dejavnost zasebnih vrtcev</t>
  </si>
  <si>
    <t>123100</t>
  </si>
  <si>
    <t>Osnovno glasbeno izobraževanje</t>
  </si>
  <si>
    <t>126101</t>
  </si>
  <si>
    <t>Osnovna šola za odrasle</t>
  </si>
  <si>
    <t>126102</t>
  </si>
  <si>
    <t>Občinski programi izobraževanja odraslih</t>
  </si>
  <si>
    <t>215401</t>
  </si>
  <si>
    <t>Svet invalidov</t>
  </si>
  <si>
    <t>220100</t>
  </si>
  <si>
    <t>Svetovalni center za otroke, mladostnike in starše</t>
  </si>
  <si>
    <t>220417</t>
  </si>
  <si>
    <t>Infotočka - Mreža socialnega varstva</t>
  </si>
  <si>
    <t>220500</t>
  </si>
  <si>
    <t>Socialno humanitarni program</t>
  </si>
  <si>
    <t>220501</t>
  </si>
  <si>
    <t>Rdeči križ</t>
  </si>
  <si>
    <t>220507</t>
  </si>
  <si>
    <t>Varni in povezani na domu</t>
  </si>
  <si>
    <t>220509</t>
  </si>
  <si>
    <t>Razvoj mreže AED</t>
  </si>
  <si>
    <t>220510</t>
  </si>
  <si>
    <t>Dopolnilni programi na področju socialnega varstva</t>
  </si>
  <si>
    <t>220701</t>
  </si>
  <si>
    <t>Strokovne podlage in sistemski ukrepi za krepitev zdravja</t>
  </si>
  <si>
    <t>220702</t>
  </si>
  <si>
    <t>Izvedbeni programi za krepitev zdravja</t>
  </si>
  <si>
    <t>221202</t>
  </si>
  <si>
    <t>Projekt Maribor - mesto znanja in ustvarjalnosti</t>
  </si>
  <si>
    <t>221207</t>
  </si>
  <si>
    <t>Prostočasne in dodatne aktivnosti za otroke in mladostnike</t>
  </si>
  <si>
    <t>311001</t>
  </si>
  <si>
    <t>Institucionalno varstvo odraslih</t>
  </si>
  <si>
    <t>311003</t>
  </si>
  <si>
    <t>Pogrebni stroški</t>
  </si>
  <si>
    <t>311006</t>
  </si>
  <si>
    <t>Pomoč na domu - drugi izvajalci</t>
  </si>
  <si>
    <t>311007</t>
  </si>
  <si>
    <t>Svet za starejše za pokrivanje stroškov delovanja</t>
  </si>
  <si>
    <t>311008</t>
  </si>
  <si>
    <t>PROSTOFER</t>
  </si>
  <si>
    <t>311101</t>
  </si>
  <si>
    <t>Letovanje otrok iz socialno ogroženih družin</t>
  </si>
  <si>
    <t>311102</t>
  </si>
  <si>
    <t>Letovanje otrok z zdravstvenimi indikacijami</t>
  </si>
  <si>
    <t>311103</t>
  </si>
  <si>
    <t>Letovanje srednješolske mladine</t>
  </si>
  <si>
    <t>311104</t>
  </si>
  <si>
    <t>Prehrana dojenčkov iz socialno ogroženih družin</t>
  </si>
  <si>
    <t>311106</t>
  </si>
  <si>
    <t>Javna kuhinja</t>
  </si>
  <si>
    <t>311108</t>
  </si>
  <si>
    <t>Enkratne denarne pomoči</t>
  </si>
  <si>
    <t>311109</t>
  </si>
  <si>
    <t>Prispevek za novorojenčke</t>
  </si>
  <si>
    <t>312003</t>
  </si>
  <si>
    <t>320002</t>
  </si>
  <si>
    <t>Dežurna zobozdravstvena služba</t>
  </si>
  <si>
    <t>334003</t>
  </si>
  <si>
    <t>335003</t>
  </si>
  <si>
    <t>342002</t>
  </si>
  <si>
    <t>Občinske štipendije</t>
  </si>
  <si>
    <t>422000</t>
  </si>
  <si>
    <t>Storitve vrtcev iz drugih občin</t>
  </si>
  <si>
    <t>422001</t>
  </si>
  <si>
    <t>Popusti pri plačilu razlike med ceno programov v vrtcih in plačili staršev</t>
  </si>
  <si>
    <t>442100</t>
  </si>
  <si>
    <t>Varuh bolnikovih pravic</t>
  </si>
  <si>
    <t>828005</t>
  </si>
  <si>
    <t>Zveza društev upokojencev in društva upokojencev</t>
  </si>
  <si>
    <t>0408</t>
  </si>
  <si>
    <t>Urad za šport</t>
  </si>
  <si>
    <t>123403</t>
  </si>
  <si>
    <t>Šport invalidov</t>
  </si>
  <si>
    <t>123407</t>
  </si>
  <si>
    <t>Materialni stroški športnih objektov</t>
  </si>
  <si>
    <t>123408</t>
  </si>
  <si>
    <t>Prostočasna športna vzgoja otrok, mladine in odraslih</t>
  </si>
  <si>
    <t>123409</t>
  </si>
  <si>
    <t>Športne prireditve in promocija športa</t>
  </si>
  <si>
    <t>123410</t>
  </si>
  <si>
    <t>Programi v izvajanju Urada za šport</t>
  </si>
  <si>
    <t>OB070-24-0058</t>
  </si>
  <si>
    <t>Participativni proračun - Urad za šport</t>
  </si>
  <si>
    <t>123411</t>
  </si>
  <si>
    <t>Športna vzgoja otrok, mladine in odraslih - kakovostni in vrhunski šport</t>
  </si>
  <si>
    <t>123412</t>
  </si>
  <si>
    <t>Organiziranost v športu</t>
  </si>
  <si>
    <t>123413</t>
  </si>
  <si>
    <t>Razvojna dejavnost v športu</t>
  </si>
  <si>
    <t>123414</t>
  </si>
  <si>
    <t>Športni objekti in površine za šport v naravi</t>
  </si>
  <si>
    <t>OB070-24-0057</t>
  </si>
  <si>
    <t>Nujna dela investicijskega vzdrževanja in nakupi opreme 2025</t>
  </si>
  <si>
    <t>123416</t>
  </si>
  <si>
    <t>MESTNE PANOŽNE ŠPORTNE ŠOLE (MPŠŠ)</t>
  </si>
  <si>
    <t>123418</t>
  </si>
  <si>
    <t>Program naučimo se plavati</t>
  </si>
  <si>
    <t>123419</t>
  </si>
  <si>
    <t>Nagrade vrhunskim športnikom</t>
  </si>
  <si>
    <t>123420</t>
  </si>
  <si>
    <t>Šolska športna tekmovanja</t>
  </si>
  <si>
    <t>123421</t>
  </si>
  <si>
    <t>Kolesarska dirka po Sloveniji</t>
  </si>
  <si>
    <t>123422</t>
  </si>
  <si>
    <t>Športne igre mladih</t>
  </si>
  <si>
    <t>0409</t>
  </si>
  <si>
    <t>Sekretariat za splošne zadeve</t>
  </si>
  <si>
    <t>164010</t>
  </si>
  <si>
    <t>Vzdrževanje javnih zaklonišč</t>
  </si>
  <si>
    <t>OB070-23-0021</t>
  </si>
  <si>
    <t>Pripravljenost sistema za zaščito, reševanje in pomoč</t>
  </si>
  <si>
    <t>211710</t>
  </si>
  <si>
    <t>Skupni materialni stroški</t>
  </si>
  <si>
    <t>211801</t>
  </si>
  <si>
    <t>Stroški glavne pisarne</t>
  </si>
  <si>
    <t>211804</t>
  </si>
  <si>
    <t>Strokovno izobraževanje zaposlenih v MU</t>
  </si>
  <si>
    <t>211805</t>
  </si>
  <si>
    <t>Zavarovanje in zdravstvena preventiva zaposlenih</t>
  </si>
  <si>
    <t>211806</t>
  </si>
  <si>
    <t>Obvezna praksa dijakov in študentov</t>
  </si>
  <si>
    <t>211812</t>
  </si>
  <si>
    <t>Varstvo pri delu in požarna preventiva</t>
  </si>
  <si>
    <t>211813</t>
  </si>
  <si>
    <t>Revizije, ekspertize, pravna mnenja</t>
  </si>
  <si>
    <t>211814</t>
  </si>
  <si>
    <t>Stroški objav</t>
  </si>
  <si>
    <t>211815</t>
  </si>
  <si>
    <t>Stroški notarjev, izvršiteljev, odvetnikov, izvedencev,…</t>
  </si>
  <si>
    <t>211816</t>
  </si>
  <si>
    <t>Tekoče vzdrževanje rač. opreme, podatkovnih baz ter telekomunikacij</t>
  </si>
  <si>
    <t>211817</t>
  </si>
  <si>
    <t>Obveznosti po sodnih in drugih postopkih</t>
  </si>
  <si>
    <t>211819</t>
  </si>
  <si>
    <t>Promocija zdravja na delovnem mestu</t>
  </si>
  <si>
    <t>213409</t>
  </si>
  <si>
    <t>Investicije v nakup prevoznih sredstev</t>
  </si>
  <si>
    <t>OB070-24-0055</t>
  </si>
  <si>
    <t>216100</t>
  </si>
  <si>
    <t>Urejanje premoženjsko pravnih stanj</t>
  </si>
  <si>
    <t>910007</t>
  </si>
  <si>
    <t>Inv. vzdrževanje in investicije v rač. tehnologijo ter telekomunikacije</t>
  </si>
  <si>
    <t>OB070-08-0001</t>
  </si>
  <si>
    <t>Investicije v informacijsko tehnologijo</t>
  </si>
  <si>
    <t>911019</t>
  </si>
  <si>
    <t>Investicije in investicijsko vzdrževanje upravnih prostorov</t>
  </si>
  <si>
    <t>OB070-10-0059</t>
  </si>
  <si>
    <t>Investicije in inv.vzdr. UP ter nakup opreme</t>
  </si>
  <si>
    <t>0412</t>
  </si>
  <si>
    <t>Služba za razvojne projekte in investicije</t>
  </si>
  <si>
    <t>101000</t>
  </si>
  <si>
    <t>Investicije - vrtci</t>
  </si>
  <si>
    <t>OB070-20-0004</t>
  </si>
  <si>
    <t>101200</t>
  </si>
  <si>
    <t>Investicijsko vzdrževanje objektov - vrtci</t>
  </si>
  <si>
    <t>OB070-24-0005</t>
  </si>
  <si>
    <t>Investicijsko vzdrževanje objektov - VRTCI  LP 2024</t>
  </si>
  <si>
    <t>101300</t>
  </si>
  <si>
    <t>Investicije in investicijsko vzdrževanje objektov socialnega varstva</t>
  </si>
  <si>
    <t>OB070-07-0005</t>
  </si>
  <si>
    <t>Investicijsko vzdrževanje na področju sociale</t>
  </si>
  <si>
    <t>102000</t>
  </si>
  <si>
    <t>Investicije v osnovne šole</t>
  </si>
  <si>
    <t>OB070-20-0005</t>
  </si>
  <si>
    <t>OB070-22-0008</t>
  </si>
  <si>
    <t>Prizidava in rekonstrukcija Osnovne šole Angela Besednjaka Maribor</t>
  </si>
  <si>
    <t>102200</t>
  </si>
  <si>
    <t>Investicijsko vzdrževanje objektov - šole</t>
  </si>
  <si>
    <t>OB070-24-0008</t>
  </si>
  <si>
    <t>Investicijsko vzdrževanje objektov - ŠOLE LP2024</t>
  </si>
  <si>
    <t>OB070-24-0031</t>
  </si>
  <si>
    <t>Ureditev večnamenskega zunanjega igrišča Osnovne šole Leona Štuklja Maribor</t>
  </si>
  <si>
    <t>OB070-24-0065</t>
  </si>
  <si>
    <t>Prenova prostorov za prehrano na OŠ Leona Štuklja Maribor</t>
  </si>
  <si>
    <t>103412</t>
  </si>
  <si>
    <t>Splošna postavka za EU projekte</t>
  </si>
  <si>
    <t>103425</t>
  </si>
  <si>
    <t>Športni objekti</t>
  </si>
  <si>
    <t>OB070-19-0004</t>
  </si>
  <si>
    <t>Splošna postavka za pripravo in izvedbo razvojnih projektov</t>
  </si>
  <si>
    <t>OB070-19-0013</t>
  </si>
  <si>
    <t>Energetska sanacija in celovita obnova objekta Pristan</t>
  </si>
  <si>
    <t>103432</t>
  </si>
  <si>
    <t>103518</t>
  </si>
  <si>
    <t>Projekti TUS</t>
  </si>
  <si>
    <t>OB070-17-0080</t>
  </si>
  <si>
    <t>Park ob Pekrskem potoku</t>
  </si>
  <si>
    <t>OB070-20-0015</t>
  </si>
  <si>
    <t>Prenova Taborskega nabrežja in brežine reke Drave na Lentu</t>
  </si>
  <si>
    <t>103527</t>
  </si>
  <si>
    <t>Oder na Dravi</t>
  </si>
  <si>
    <t>103528</t>
  </si>
  <si>
    <t>Energetske obnove javnih objektov - JZP</t>
  </si>
  <si>
    <t>OB070-16-0077</t>
  </si>
  <si>
    <t>Energetska sanacija energetskih sistemov</t>
  </si>
  <si>
    <t>OB070-18-0008</t>
  </si>
  <si>
    <t>Upravna zgradba MOM (JZP)</t>
  </si>
  <si>
    <t>OB070-18-0009</t>
  </si>
  <si>
    <t>OŠ Bratov Polančičev Maribor (JZP)</t>
  </si>
  <si>
    <t>OB070-18-0010</t>
  </si>
  <si>
    <t>OŠ Leona Štuklja Maribor (JZP)</t>
  </si>
  <si>
    <t>OB070-18-0011</t>
  </si>
  <si>
    <t>OŠ Ludvika Pliberška (JZP)</t>
  </si>
  <si>
    <t>OB070-18-0012</t>
  </si>
  <si>
    <t>OŠ Martina Konšaka Maribor (JZP)</t>
  </si>
  <si>
    <t>OB070-18-0013</t>
  </si>
  <si>
    <t>OŠ Maksa Durjave Maribor (JZP)</t>
  </si>
  <si>
    <t>OB070-18-0014</t>
  </si>
  <si>
    <t>OŠ Slave Klavore Maribor (JZP)</t>
  </si>
  <si>
    <t>OB070-18-0015</t>
  </si>
  <si>
    <t>OŠ Franca Rozmana Staneta Maribor (JZP)</t>
  </si>
  <si>
    <t>OB070-18-0016</t>
  </si>
  <si>
    <t>OŠ Malečnik (JZP)</t>
  </si>
  <si>
    <t>OB070-18-0017</t>
  </si>
  <si>
    <t>OŠ Prežihovega Voranca Maribor (JZP)</t>
  </si>
  <si>
    <t>OB070-18-0018</t>
  </si>
  <si>
    <t>OŠ Draga Kobala Maribor (JZP)</t>
  </si>
  <si>
    <t>OB070-18-0019</t>
  </si>
  <si>
    <t>OŠ Rada Robiča Limbuš (JZP)</t>
  </si>
  <si>
    <t>OB070-18-0020</t>
  </si>
  <si>
    <t>Vrtec Tezno Maribor, PE Pedenjped (JZP)</t>
  </si>
  <si>
    <t>OB070-18-0021</t>
  </si>
  <si>
    <t>Vrtec Pobrežje, PE Grinič (JZP)</t>
  </si>
  <si>
    <t>103529</t>
  </si>
  <si>
    <t>Mariborska knjižnica</t>
  </si>
  <si>
    <t>OB070-20-0025</t>
  </si>
  <si>
    <t>Center Rotovž</t>
  </si>
  <si>
    <t>103536</t>
  </si>
  <si>
    <t>Investicijsko vzdrževanje in nakup opreme KULTURA</t>
  </si>
  <si>
    <t>OB070-24-0003</t>
  </si>
  <si>
    <t>Investicijsko vzdrževanje in nakup opreme KULTURA  LP 2024</t>
  </si>
  <si>
    <t>OB070-24-0063</t>
  </si>
  <si>
    <t>Loretanska kapela - obnova in programska razširitev</t>
  </si>
  <si>
    <t>OB070-24-0066</t>
  </si>
  <si>
    <t>Narodni dom - delna obnova in programska razširitev</t>
  </si>
  <si>
    <t>103537</t>
  </si>
  <si>
    <t>Investicijsko vzdrževanje in nakup opreme ŠPORT</t>
  </si>
  <si>
    <t>OB070-19-0016</t>
  </si>
  <si>
    <t>Investicijsko vzdrževanje in nakup opreme - ŠPORT</t>
  </si>
  <si>
    <t>OB070-24-0002</t>
  </si>
  <si>
    <t>Investicijsko vzdrževanje in nakup opreme ŠPORT - LP 2024</t>
  </si>
  <si>
    <t>OB070-24-0030</t>
  </si>
  <si>
    <t>NS Pobrežje ureditev igrišča z umetno travo</t>
  </si>
  <si>
    <t>OB070-24-0064</t>
  </si>
  <si>
    <t>Obnova in nabava opreme zasneževalnega sistema na smučarski progi "Habakuk B"</t>
  </si>
  <si>
    <t>OB070-25-0002</t>
  </si>
  <si>
    <t>Ateltika Poljane - posodobitev osvetlitve atletskega stadiona</t>
  </si>
  <si>
    <t>103539</t>
  </si>
  <si>
    <t>Ureditev Langerjeve vile</t>
  </si>
  <si>
    <t>OB070-20-0026</t>
  </si>
  <si>
    <t>103540</t>
  </si>
  <si>
    <t>Energetske obnove - tehnična pomoč ELENA</t>
  </si>
  <si>
    <t>OB070-24-0009</t>
  </si>
  <si>
    <t>Energetska sanacija javnih objektov MOM po modelu JZP 2024</t>
  </si>
  <si>
    <t>107001</t>
  </si>
  <si>
    <t>Investicijsko vzdrževanje in nakup opreme na področju zdravstva</t>
  </si>
  <si>
    <t>OB070-25-0005</t>
  </si>
  <si>
    <t>Nakup VUZ na primarni ravni zdravstvenga varstva</t>
  </si>
  <si>
    <t>107100</t>
  </si>
  <si>
    <t>ZD dr. A. Drolca - ZP Tezno</t>
  </si>
  <si>
    <t>OB070-18-0029</t>
  </si>
  <si>
    <t>Novogradnja objekta Zdravstvene postaje Tezno v Mariboru</t>
  </si>
  <si>
    <t>107106</t>
  </si>
  <si>
    <t>ZD dr. Adolfa Drolca - ZP Jezdarska</t>
  </si>
  <si>
    <t>OB070-20-0002</t>
  </si>
  <si>
    <t>ZD dr. A. Drolca - ZP Jezdarska</t>
  </si>
  <si>
    <t>152163</t>
  </si>
  <si>
    <t>Ureditev območja tržnice Tabor</t>
  </si>
  <si>
    <t>OB070-16-0006</t>
  </si>
  <si>
    <t>Tržnice - investicijsko vzdrževanje</t>
  </si>
  <si>
    <t>OB070-25-0004</t>
  </si>
  <si>
    <t>Izgradnja objektov in tržnice Tabor v Mariboru</t>
  </si>
  <si>
    <t>222425</t>
  </si>
  <si>
    <t>CLIMABOROUGH</t>
  </si>
  <si>
    <t>OB070-23-0001</t>
  </si>
  <si>
    <t>222426</t>
  </si>
  <si>
    <t>GRETA</t>
  </si>
  <si>
    <t>OB070-23-0007</t>
  </si>
  <si>
    <t>222427</t>
  </si>
  <si>
    <t>MISSION CE CLIMATE</t>
  </si>
  <si>
    <t>OB070-23-0008</t>
  </si>
  <si>
    <t>222428</t>
  </si>
  <si>
    <t>READY4HEAT</t>
  </si>
  <si>
    <t>OB070-23-0010</t>
  </si>
  <si>
    <t>222429</t>
  </si>
  <si>
    <t>SMILE</t>
  </si>
  <si>
    <t>OB070-23-0009</t>
  </si>
  <si>
    <t>222430</t>
  </si>
  <si>
    <t>DANOVA NEXT</t>
  </si>
  <si>
    <t>OB070-24-0001</t>
  </si>
  <si>
    <t>222431</t>
  </si>
  <si>
    <t>MISSION</t>
  </si>
  <si>
    <t>OB070-24-0024</t>
  </si>
  <si>
    <t>223000</t>
  </si>
  <si>
    <t>Obnova opreme - vrtci</t>
  </si>
  <si>
    <t>OB070-24-0004</t>
  </si>
  <si>
    <t>Obnova opreme - vrtci LP2024</t>
  </si>
  <si>
    <t>223100</t>
  </si>
  <si>
    <t>Obnova opreme - šole</t>
  </si>
  <si>
    <t>OB070-24-0007</t>
  </si>
  <si>
    <t>Obnova opreme - šole LP 2024</t>
  </si>
  <si>
    <t>750000</t>
  </si>
  <si>
    <t>Regionalne razvojne aktivnosti</t>
  </si>
  <si>
    <t>0413</t>
  </si>
  <si>
    <t>Urad za komunalo, promet in prostor</t>
  </si>
  <si>
    <t>133000</t>
  </si>
  <si>
    <t>Odprava posledic škode na cestah - naravne nesreče 4.8.2023</t>
  </si>
  <si>
    <t>OB070-23-0024</t>
  </si>
  <si>
    <t>133006</t>
  </si>
  <si>
    <t>Odprava posledic naravne nesreče na gozdnih cestah</t>
  </si>
  <si>
    <t>151004</t>
  </si>
  <si>
    <t>Investicije in investicijsko vzdrževanje vodovodnega omrežja</t>
  </si>
  <si>
    <t>OB070-07-0098</t>
  </si>
  <si>
    <t>Investicije in  investic. vzdrževanje vodovodov</t>
  </si>
  <si>
    <t>OB070-24-0045</t>
  </si>
  <si>
    <t>Investicije in investicijsko vzdrževanje vodovodnega omrežja v letu 2024</t>
  </si>
  <si>
    <t>OB070-25-0001</t>
  </si>
  <si>
    <t>Ureditev Kurirske poti s pripadajočo infrastrukturo</t>
  </si>
  <si>
    <t>151007</t>
  </si>
  <si>
    <t>Priprava evropskih projektov - vodovod</t>
  </si>
  <si>
    <t>OB070-24-0043</t>
  </si>
  <si>
    <t>Celovita oskrba  s pitno vodo SV Slovenija - Varovanje vodnih virov</t>
  </si>
  <si>
    <t>151013</t>
  </si>
  <si>
    <t>Investicije v infrastrukturo vodovodnega omrežja</t>
  </si>
  <si>
    <t>151016</t>
  </si>
  <si>
    <t>Kataster komunalni vodi in naprave</t>
  </si>
  <si>
    <t>151018</t>
  </si>
  <si>
    <t>Pitna voda izven javne oskrbe</t>
  </si>
  <si>
    <t>151118</t>
  </si>
  <si>
    <t>Gradnja in obnova kanalizacijskega omrežja</t>
  </si>
  <si>
    <t>OB070-07-0104</t>
  </si>
  <si>
    <t>Gradnja in obnova kanalizac.objektov,naprav,opreme</t>
  </si>
  <si>
    <t>OB070-22-0005</t>
  </si>
  <si>
    <t>Kanalizacija naselja Razvanje - severni krak novogradnja</t>
  </si>
  <si>
    <t>OB070-24-0015</t>
  </si>
  <si>
    <t>Izgradnja manjkajoče kanalizacije po določbi IRSOP</t>
  </si>
  <si>
    <t>OB070-24-0042</t>
  </si>
  <si>
    <t>Izgradnja kanalizacije in vodovoda v ulici Za peklom</t>
  </si>
  <si>
    <t>151121</t>
  </si>
  <si>
    <t>Investicije in investicijsko vzdrževanje CČN</t>
  </si>
  <si>
    <t>OB070-10-0121</t>
  </si>
  <si>
    <t>Dokumentacija in pripravljalna dela</t>
  </si>
  <si>
    <t>151201</t>
  </si>
  <si>
    <t>Investicije in investicijsko vzdrževanje distribucijskega omrežja zemeljskega plina</t>
  </si>
  <si>
    <t>OB070-06-0096</t>
  </si>
  <si>
    <t>Gradnja distribucijskega omrežja zemeljskega plina</t>
  </si>
  <si>
    <t>151202</t>
  </si>
  <si>
    <t>Postavitev sončnih elektrarn</t>
  </si>
  <si>
    <t>OB070-24-0022</t>
  </si>
  <si>
    <t>OB070-24-0047</t>
  </si>
  <si>
    <t>Samooskrbne sončne elektrarne sklop 2 - netmetering</t>
  </si>
  <si>
    <t>151203</t>
  </si>
  <si>
    <t>Investicije in investicijsko vzdrževanje distribucijskega omrežja toplote</t>
  </si>
  <si>
    <t>OB070-06-0056</t>
  </si>
  <si>
    <t>Gradnja distribucijskega omrežja toplote</t>
  </si>
  <si>
    <t>OB070-24-0060</t>
  </si>
  <si>
    <t>Novo vročevodno omrežje z obnovo delov ulic</t>
  </si>
  <si>
    <t>151210</t>
  </si>
  <si>
    <t>Energetska agencija za Podravje</t>
  </si>
  <si>
    <t>151217</t>
  </si>
  <si>
    <t>Ukrepi trajnostne mobilnosti (javne električne polnilnice)</t>
  </si>
  <si>
    <t>OB070-18-0027</t>
  </si>
  <si>
    <t>Ukrepi trajnostne mobilnosti</t>
  </si>
  <si>
    <t>151218</t>
  </si>
  <si>
    <t>Ukrepi trajnostne mobilnosti - sistem souporabe koles</t>
  </si>
  <si>
    <t>OB070-19-0008</t>
  </si>
  <si>
    <t>Vzpostavitev in obratovanje sistema izposoje/souporabe koles</t>
  </si>
  <si>
    <t>151400</t>
  </si>
  <si>
    <t>Urejanje in obnova obstoječih javnih zelenih površin ter klopi na javnih površinah</t>
  </si>
  <si>
    <t>OB070-24-0034</t>
  </si>
  <si>
    <t>Obnova in urejanje drevoredov in zelenic</t>
  </si>
  <si>
    <t>OB070-24-0044</t>
  </si>
  <si>
    <t>Postavitev urbane opreme, klopi in košev</t>
  </si>
  <si>
    <t>151402</t>
  </si>
  <si>
    <t>Mestni park</t>
  </si>
  <si>
    <t>OB070-24-0051</t>
  </si>
  <si>
    <t>Prenova zelenih in vodnih prvin v Mestnem parku</t>
  </si>
  <si>
    <t>151413</t>
  </si>
  <si>
    <t>Izgradnja in obnova javnih sanitarij</t>
  </si>
  <si>
    <t>OB070-07-0057</t>
  </si>
  <si>
    <t>Javna stranišča</t>
  </si>
  <si>
    <t>151414</t>
  </si>
  <si>
    <t>Igrala na javnih površinah</t>
  </si>
  <si>
    <t>OB070-24-0017</t>
  </si>
  <si>
    <t>151502</t>
  </si>
  <si>
    <t>Center za gospodarjenje z odpadki</t>
  </si>
  <si>
    <t>OB070-24-0021</t>
  </si>
  <si>
    <t>Urenja ekoloških otokov in izgradnja podzemnih zbiralnic</t>
  </si>
  <si>
    <t>151503</t>
  </si>
  <si>
    <t>Najemnina zaprte deponije Pobrežje</t>
  </si>
  <si>
    <t>151505</t>
  </si>
  <si>
    <t>Upravljanje z zaprtimi odlagališči</t>
  </si>
  <si>
    <t>151506</t>
  </si>
  <si>
    <t>Redno vzdrževanje čistoče na javnih površinah - Nigrad</t>
  </si>
  <si>
    <t>152001</t>
  </si>
  <si>
    <t>Tehnično urejanje prometa</t>
  </si>
  <si>
    <t>OB070-07-0034</t>
  </si>
  <si>
    <t>Rekonstrukcija in izboljšave</t>
  </si>
  <si>
    <t>OB070-07-0035</t>
  </si>
  <si>
    <t>Umirjanje prometa</t>
  </si>
  <si>
    <t>152005</t>
  </si>
  <si>
    <t>Urejanje vodnega prometa</t>
  </si>
  <si>
    <t>152016</t>
  </si>
  <si>
    <t>Investicije v infrastrukturo avtobusnega prometa</t>
  </si>
  <si>
    <t>OB070-10-0119</t>
  </si>
  <si>
    <t>152017</t>
  </si>
  <si>
    <t>Storitev upravljanja in vzdrževanja sistema semaforjev</t>
  </si>
  <si>
    <t>152019</t>
  </si>
  <si>
    <t>Urejanje šolskih poti</t>
  </si>
  <si>
    <t>152100</t>
  </si>
  <si>
    <t>Investicije in investicijsko vzdrževanje občinskih cest</t>
  </si>
  <si>
    <t>OB070-06-0078</t>
  </si>
  <si>
    <t>Ureditve mestnih in zunajmestnih cest</t>
  </si>
  <si>
    <t>152112</t>
  </si>
  <si>
    <t>OB070-24-0014</t>
  </si>
  <si>
    <t>DKP: Adamičevo naselje – dvoetažni most: 2. etapa ( med Splavarsko in Studenško brvjo )</t>
  </si>
  <si>
    <t>152158</t>
  </si>
  <si>
    <t>Tržnice-investicijsko vzdrževanje</t>
  </si>
  <si>
    <t>152162</t>
  </si>
  <si>
    <t>Sanacija premostitvenih objektov</t>
  </si>
  <si>
    <t>OB070-24-0013</t>
  </si>
  <si>
    <t>Sanacija Titovega mostu</t>
  </si>
  <si>
    <t>152200</t>
  </si>
  <si>
    <t>Sofinanciranje infrastrukture ob izgradnji državnih cest</t>
  </si>
  <si>
    <t>OB070-06-0050</t>
  </si>
  <si>
    <t>Zahodna obvoznica-IV. Etapa</t>
  </si>
  <si>
    <t>OB070-16-0007</t>
  </si>
  <si>
    <t>Sofinanciranje ob izgradnji državnih cest</t>
  </si>
  <si>
    <t>OB070-23-0011</t>
  </si>
  <si>
    <t>Rekonstrukcija ceste Bresternica -Gaj</t>
  </si>
  <si>
    <t>152500</t>
  </si>
  <si>
    <t>Investicije in investicijsko vzdrževanje infrastrukturnih objektov pokopališča</t>
  </si>
  <si>
    <t>OB070-24-0019</t>
  </si>
  <si>
    <t>Investicije in investicijsko vzdrževanje pokopališč</t>
  </si>
  <si>
    <t>152600</t>
  </si>
  <si>
    <t>Storitvena pristojbina</t>
  </si>
  <si>
    <t>153006</t>
  </si>
  <si>
    <t>Krasitev mesta ob praznikih</t>
  </si>
  <si>
    <t>153009</t>
  </si>
  <si>
    <t>Akvarij-terarij-investicije in investicijsko vzdrževanje</t>
  </si>
  <si>
    <t>OB070-24-0018</t>
  </si>
  <si>
    <t>Investicije in investicijsko vzdrževanje Akvarij - terarija</t>
  </si>
  <si>
    <t>153103</t>
  </si>
  <si>
    <t>Ureditev propustov in opornih zidov (elementarne nezgode)</t>
  </si>
  <si>
    <t>153112</t>
  </si>
  <si>
    <t>Ureditev Gregorčičeve ulice</t>
  </si>
  <si>
    <t>OB070-21-0011</t>
  </si>
  <si>
    <t>153201</t>
  </si>
  <si>
    <t>Investicije in investicijsko vzdrževanje javne razsvetljave</t>
  </si>
  <si>
    <t>OB070-10-0120</t>
  </si>
  <si>
    <t>Investicije v javno razsvetljavo</t>
  </si>
  <si>
    <t>153504</t>
  </si>
  <si>
    <t>Avtobusna postaja</t>
  </si>
  <si>
    <t>OB070-07-0039</t>
  </si>
  <si>
    <t>153510</t>
  </si>
  <si>
    <t>Inv. vzdrž. krožno kabinske žičnice</t>
  </si>
  <si>
    <t>OB070-07-0037</t>
  </si>
  <si>
    <t>Obnova sistema žičnic</t>
  </si>
  <si>
    <t>153514</t>
  </si>
  <si>
    <t>RAKUŠEV TRG - poravnava</t>
  </si>
  <si>
    <t>153515</t>
  </si>
  <si>
    <t>Projekti TUS - mobilnost</t>
  </si>
  <si>
    <t>153522</t>
  </si>
  <si>
    <t>Elena Mobilnost</t>
  </si>
  <si>
    <t>OB070-21-0005</t>
  </si>
  <si>
    <t>153523</t>
  </si>
  <si>
    <t>Preboj Pariške komune in ureditev žel. trikotnika</t>
  </si>
  <si>
    <t>155000</t>
  </si>
  <si>
    <t>Strateški prostorski akti</t>
  </si>
  <si>
    <t>155100</t>
  </si>
  <si>
    <t>Izvedbeni prostorski akti</t>
  </si>
  <si>
    <t>155200</t>
  </si>
  <si>
    <t>Strokovne podlage</t>
  </si>
  <si>
    <t>155400</t>
  </si>
  <si>
    <t>Urbana središča MČ in KS</t>
  </si>
  <si>
    <t>156402</t>
  </si>
  <si>
    <t>Delovanje mobilnostnega centra</t>
  </si>
  <si>
    <t>156902</t>
  </si>
  <si>
    <t>Strateška karta hrupa MOM</t>
  </si>
  <si>
    <t>157001</t>
  </si>
  <si>
    <t>Gozdovi s posebnim namenom</t>
  </si>
  <si>
    <t>162601</t>
  </si>
  <si>
    <t>Vzdrževanje programske opreme za GIS</t>
  </si>
  <si>
    <t>164506</t>
  </si>
  <si>
    <t>Podvoz Ledina</t>
  </si>
  <si>
    <t>OB070-17-0088</t>
  </si>
  <si>
    <t>214720</t>
  </si>
  <si>
    <t>Svet za varstvo uporabnikov javnih dobrin- sejnine</t>
  </si>
  <si>
    <t>217600</t>
  </si>
  <si>
    <t>Delovanje občinskega Sveta za vzgojo in preventivo</t>
  </si>
  <si>
    <t>217804</t>
  </si>
  <si>
    <t>Evropski teden mobilnosti</t>
  </si>
  <si>
    <t>511001</t>
  </si>
  <si>
    <t>Redno vzdrževanje čistoče na javnih površinah</t>
  </si>
  <si>
    <t>511008</t>
  </si>
  <si>
    <t>Skrb za prostoživeče živali na javnih površinah</t>
  </si>
  <si>
    <t>511101</t>
  </si>
  <si>
    <t>Redno letno vzdrževanje javnih prometnih površin</t>
  </si>
  <si>
    <t>511103</t>
  </si>
  <si>
    <t>Redno vzdrževanje cestne opreme</t>
  </si>
  <si>
    <t>511104</t>
  </si>
  <si>
    <t>Redno vzdrževanje gozdnih cest</t>
  </si>
  <si>
    <t>511108</t>
  </si>
  <si>
    <t>Redno zimsko vzdrževanje javnih prometnih površin</t>
  </si>
  <si>
    <t>511112</t>
  </si>
  <si>
    <t>Sanacija asfaltnih vozišč s prevlekami</t>
  </si>
  <si>
    <t>511113</t>
  </si>
  <si>
    <t>Periodični pregledi cestnih objektov - mostovi</t>
  </si>
  <si>
    <t>511115</t>
  </si>
  <si>
    <t>Kataster - cestne zapore</t>
  </si>
  <si>
    <t>511116</t>
  </si>
  <si>
    <t>Vzdrževanje in urejanje javnih poti in občinskih cest nižje kategorije cest</t>
  </si>
  <si>
    <t>511117</t>
  </si>
  <si>
    <t>Popravila poškodb - vplačila zavarovalnic</t>
  </si>
  <si>
    <t>511118</t>
  </si>
  <si>
    <t>Ureditev starega mestnega jedra</t>
  </si>
  <si>
    <t>OB070-06-0069</t>
  </si>
  <si>
    <t>Obnova pločnikov, trgov in kolesarskih stez</t>
  </si>
  <si>
    <t>511200</t>
  </si>
  <si>
    <t>Vzdrževanje površin na pokopališčih izven grobnih polj</t>
  </si>
  <si>
    <t>511206</t>
  </si>
  <si>
    <t>Akvarij-terarij-sofinanciranje dejavnosti</t>
  </si>
  <si>
    <t>511207</t>
  </si>
  <si>
    <t>Vzdrževanje javnih zelenih površin in opreme</t>
  </si>
  <si>
    <t>511301</t>
  </si>
  <si>
    <t>Redno vzdrževanje javne razsvetljave</t>
  </si>
  <si>
    <t>511302</t>
  </si>
  <si>
    <t>Novoletna krasitev mesta</t>
  </si>
  <si>
    <t>OB070-11-0061</t>
  </si>
  <si>
    <t>Novoletna krasitev</t>
  </si>
  <si>
    <t>511303</t>
  </si>
  <si>
    <t>Plačilo stroškov za porabljeno energijo</t>
  </si>
  <si>
    <t>511401</t>
  </si>
  <si>
    <t>Vzdrževanje javnih parkirišč</t>
  </si>
  <si>
    <t>511402</t>
  </si>
  <si>
    <t>Vzdrževanje prometne signalizacije in prometne opreme</t>
  </si>
  <si>
    <t>512300</t>
  </si>
  <si>
    <t>Subvencioniranje mestnega avtobusnega prometa</t>
  </si>
  <si>
    <t>512301</t>
  </si>
  <si>
    <t>Subvencioniranje delovanja krožno kabinske žičnice</t>
  </si>
  <si>
    <t>512302</t>
  </si>
  <si>
    <t>Dravska kolesarska pot</t>
  </si>
  <si>
    <t>512304</t>
  </si>
  <si>
    <t>MULTI - E</t>
  </si>
  <si>
    <t>OB070-23-0005</t>
  </si>
  <si>
    <t>MULTI E - električna mobilnost</t>
  </si>
  <si>
    <t>OB070-24-0020</t>
  </si>
  <si>
    <t>OB070-24-0035</t>
  </si>
  <si>
    <t>MULTI E- električne polnilnice</t>
  </si>
  <si>
    <t>512306</t>
  </si>
  <si>
    <t>CE4CE - hranilniki energije JMPP</t>
  </si>
  <si>
    <t>OB070-24-0056</t>
  </si>
  <si>
    <t>CE4CE - Zalogovnik energije iz rabljenih baterij</t>
  </si>
  <si>
    <t>512308</t>
  </si>
  <si>
    <t>E-MED</t>
  </si>
  <si>
    <t>OB070-23-0004</t>
  </si>
  <si>
    <t>512309</t>
  </si>
  <si>
    <t>eBRT2030 - Kakovosten javni potniški promet</t>
  </si>
  <si>
    <t>OB070-24-0029</t>
  </si>
  <si>
    <t>512310</t>
  </si>
  <si>
    <t>DEGREE4ALPS</t>
  </si>
  <si>
    <t>OB070-24-0046</t>
  </si>
  <si>
    <t>912002</t>
  </si>
  <si>
    <t>Nakup, izdelava in vzdrževanje podatkovnih baz</t>
  </si>
  <si>
    <t>912004</t>
  </si>
  <si>
    <t>Izdelava aplikacij</t>
  </si>
  <si>
    <t>0415</t>
  </si>
  <si>
    <t>Urad za gospodarske dejavnosti in gospod. z neprem. prem.</t>
  </si>
  <si>
    <t>161005</t>
  </si>
  <si>
    <t>Investicije v kmetijska gospodarstva</t>
  </si>
  <si>
    <t>OB070-24-0054</t>
  </si>
  <si>
    <t>Naložbe v kmetijska gospodarstva</t>
  </si>
  <si>
    <t>162300</t>
  </si>
  <si>
    <t>Investicije in investicijsko vzdrževanje poslovnih prostorov</t>
  </si>
  <si>
    <t>OB070-19-0007</t>
  </si>
  <si>
    <t>Obnova stavbnih lupin</t>
  </si>
  <si>
    <t>OB070-24-0011</t>
  </si>
  <si>
    <t>Investicije in inv. vzdrž. poslovnih in upravnih prostorov (stavb) za leto 2024</t>
  </si>
  <si>
    <t>163608</t>
  </si>
  <si>
    <t>Nakup in urejanje zemljišč</t>
  </si>
  <si>
    <t>OB070-06-0124</t>
  </si>
  <si>
    <t>Nakup zemljišč</t>
  </si>
  <si>
    <t>521101</t>
  </si>
  <si>
    <t>Stroški upravljanja s poslovnimi prostori</t>
  </si>
  <si>
    <t>OB070-10-0116</t>
  </si>
  <si>
    <t>Upravljanje s poslovnimi prostori</t>
  </si>
  <si>
    <t>550000</t>
  </si>
  <si>
    <t>Upravljanje stanovanj v lasti MOM</t>
  </si>
  <si>
    <t>OB070-07-0067</t>
  </si>
  <si>
    <t>552000</t>
  </si>
  <si>
    <t>Tekoče in investicijsko vzdrževanje stanovanj</t>
  </si>
  <si>
    <t>OB070-24-0006</t>
  </si>
  <si>
    <t>Investicije in investicijsko vzdrževanje stanovanj za leto 2024</t>
  </si>
  <si>
    <t>711008</t>
  </si>
  <si>
    <t>Ukrepi za preprečitev škod iz naravnih nesreč</t>
  </si>
  <si>
    <t>711012</t>
  </si>
  <si>
    <t>Pomoči "de minimis" za razvoj kmetijstva</t>
  </si>
  <si>
    <t>OB070-24-0059</t>
  </si>
  <si>
    <t>Pomoči de minimis za nekmetijske dejavnosti na kmetijah</t>
  </si>
  <si>
    <t>713000</t>
  </si>
  <si>
    <t>Azil za živali</t>
  </si>
  <si>
    <t>742000</t>
  </si>
  <si>
    <t>Zavod za turizem Maribor</t>
  </si>
  <si>
    <t>742012</t>
  </si>
  <si>
    <t>Turistična infrastruktura</t>
  </si>
  <si>
    <t>OB070-14-0068</t>
  </si>
  <si>
    <t>OB070-25-0003</t>
  </si>
  <si>
    <t>Razgledni stolp nad Bolfenkom</t>
  </si>
  <si>
    <t>742013</t>
  </si>
  <si>
    <t>Ukrepi za spodbujanje gospodarstva</t>
  </si>
  <si>
    <t>742015</t>
  </si>
  <si>
    <t>Izvajanje LAS</t>
  </si>
  <si>
    <t>742017</t>
  </si>
  <si>
    <t>Regijski turizem (RRA)</t>
  </si>
  <si>
    <t>852200</t>
  </si>
  <si>
    <t>Subvencije stanarin</t>
  </si>
  <si>
    <t>0505</t>
  </si>
  <si>
    <t>Skupna občinska uprava Maribor</t>
  </si>
  <si>
    <t>111804</t>
  </si>
  <si>
    <t>Plače, prispevki in dodatki zaposlenih - Medobčinska inšpekcija</t>
  </si>
  <si>
    <t>111805</t>
  </si>
  <si>
    <t>Plače, prispevki in dodatki zaposlenih - Medobčinsko redarstvo</t>
  </si>
  <si>
    <t>111806</t>
  </si>
  <si>
    <t>Plače, prispevki in dodatki zaposlenih - Skupna služba varstva okolja</t>
  </si>
  <si>
    <t>111809</t>
  </si>
  <si>
    <t>Plače, prispevki in dodatki zaposlenih - Skupna notranjerevizijska služba</t>
  </si>
  <si>
    <t>111810</t>
  </si>
  <si>
    <t>Plače, prispevki in dodatki zaposlenih - Skupna pravna služba</t>
  </si>
  <si>
    <t>111811</t>
  </si>
  <si>
    <t>Plače, prispevki in dodatki zaposlenih - Skupna služba urejanja prostora</t>
  </si>
  <si>
    <t>111812</t>
  </si>
  <si>
    <t>Plače, prispevki in dodatki zaposlenih - Skupna služba civilne zaščite</t>
  </si>
  <si>
    <t>156001</t>
  </si>
  <si>
    <t>Okolje</t>
  </si>
  <si>
    <t>156101</t>
  </si>
  <si>
    <t>Narava</t>
  </si>
  <si>
    <t>156301</t>
  </si>
  <si>
    <t>Programi, poročila in sofinanciranje programov</t>
  </si>
  <si>
    <t>164008</t>
  </si>
  <si>
    <t>Vzdrževanje objektov in obnova opreme poklicne javne gasilske službe - SSCZ</t>
  </si>
  <si>
    <t>OB070-06-0039</t>
  </si>
  <si>
    <t>Nakup gasilske opreme za poklicno enoto</t>
  </si>
  <si>
    <t>164009</t>
  </si>
  <si>
    <t>Vzdrževanje objektov in obnova opreme prostovoljne gasilske službe - SSCZ</t>
  </si>
  <si>
    <t>211713</t>
  </si>
  <si>
    <t>Materialni stroški - Medobčinska inšpekcija</t>
  </si>
  <si>
    <t>211714</t>
  </si>
  <si>
    <t>Materialni stroški - Medobčinsko redarstvo</t>
  </si>
  <si>
    <t>211715</t>
  </si>
  <si>
    <t>Materialni stroški - Skupna služba varstva okolja</t>
  </si>
  <si>
    <t>211716</t>
  </si>
  <si>
    <t>Materialni stroški - Skupna notranjerevizijska služba</t>
  </si>
  <si>
    <t>211717</t>
  </si>
  <si>
    <t>Materialni stroški - Skupna pravna služba</t>
  </si>
  <si>
    <t>211718</t>
  </si>
  <si>
    <t>Materialni stroški - Skupna služba urejanja prostora</t>
  </si>
  <si>
    <t>211719</t>
  </si>
  <si>
    <t>Materialni stroški - Skupna služba civilne zaščite</t>
  </si>
  <si>
    <t>213402</t>
  </si>
  <si>
    <t>Nakup opreme - Medobčinska inšpekcija</t>
  </si>
  <si>
    <t>OB070-24-0032</t>
  </si>
  <si>
    <t>Nakup opreme - Skupna občinska uprava Maribor</t>
  </si>
  <si>
    <t>213403</t>
  </si>
  <si>
    <t>Nakup opreme - Medobčinsko redarstvo</t>
  </si>
  <si>
    <t>213404</t>
  </si>
  <si>
    <t>Nakup opreme - Skupna služba varstva okolja</t>
  </si>
  <si>
    <t>213405</t>
  </si>
  <si>
    <t>Nakup opreme - Skupna notranjerevizijska služba</t>
  </si>
  <si>
    <t>213406</t>
  </si>
  <si>
    <t>Nakup opreme - Skupna pravna služba</t>
  </si>
  <si>
    <t>OB070-20-0021</t>
  </si>
  <si>
    <t>213407</t>
  </si>
  <si>
    <t>Nakup opreme - Skupna služba urejanja prostora</t>
  </si>
  <si>
    <t>213408</t>
  </si>
  <si>
    <t>Nakup opreme - Skupna služba civilne zaščite</t>
  </si>
  <si>
    <t>531005</t>
  </si>
  <si>
    <t>Javni zavod Gasilska brigada Maribor-Skupna služba civilne zaščite</t>
  </si>
  <si>
    <t>531006</t>
  </si>
  <si>
    <t>Gasilska zveza Maribor - Skupna služba civilne zaščite</t>
  </si>
  <si>
    <t>531007</t>
  </si>
  <si>
    <t>GZM-Prostovoljne gasilske enote - Skupna služba civilne zaščite</t>
  </si>
  <si>
    <t>534003</t>
  </si>
  <si>
    <t>Program požarnega sklada - Skupna služba civilne zaščite</t>
  </si>
  <si>
    <t>OB070-06-0033</t>
  </si>
  <si>
    <t>Nakup gasilskih vozil in opreme za poklicno enoto</t>
  </si>
  <si>
    <t>OB070-06-0038</t>
  </si>
  <si>
    <t>Nakup GVC za PGD in nakup opreme</t>
  </si>
  <si>
    <t>837005</t>
  </si>
  <si>
    <t>Sofinanciranje pogodbenih izvajalcev - Skupna služba civilne zaščite</t>
  </si>
  <si>
    <t>837006</t>
  </si>
  <si>
    <t>Program štabov, enot civilne zaščite in drugih reševalnih sil - Skupna služba civilne zaščite</t>
  </si>
  <si>
    <t>OB070-06-0041</t>
  </si>
  <si>
    <t>Nakup opreme za strukture CZ</t>
  </si>
  <si>
    <t>0601</t>
  </si>
  <si>
    <t>Mestna četrt Center</t>
  </si>
  <si>
    <t>810501</t>
  </si>
  <si>
    <t>Materialni stroški</t>
  </si>
  <si>
    <t>810601</t>
  </si>
  <si>
    <t>Programi dela MČ in KS</t>
  </si>
  <si>
    <t>810808</t>
  </si>
  <si>
    <t>Vzdrževanje javnih poti-letno in zimsko</t>
  </si>
  <si>
    <t>811001</t>
  </si>
  <si>
    <t>Vlaganja v objekte in opremo</t>
  </si>
  <si>
    <t>OB070-09-0049</t>
  </si>
  <si>
    <t>Invest. vzdržev. objektov in opreme MČ in KS</t>
  </si>
  <si>
    <t>0602</t>
  </si>
  <si>
    <t>Mestna četrt Ivan Cankar</t>
  </si>
  <si>
    <t>810502</t>
  </si>
  <si>
    <t>810602</t>
  </si>
  <si>
    <t>810801</t>
  </si>
  <si>
    <t>Vzdrževanje javnih poti - letno in zimsko</t>
  </si>
  <si>
    <t>811002</t>
  </si>
  <si>
    <t>0603</t>
  </si>
  <si>
    <t>Mestna četrt Brezje-Dogoše-Zrkovci</t>
  </si>
  <si>
    <t>810503</t>
  </si>
  <si>
    <t>810603</t>
  </si>
  <si>
    <t>810809</t>
  </si>
  <si>
    <t>0604</t>
  </si>
  <si>
    <t>Mestna četrt Koroška vrata</t>
  </si>
  <si>
    <t>810504</t>
  </si>
  <si>
    <t>810604</t>
  </si>
  <si>
    <t>811004</t>
  </si>
  <si>
    <t>0605</t>
  </si>
  <si>
    <t>Mestna četrt Magdalena</t>
  </si>
  <si>
    <t>810505</t>
  </si>
  <si>
    <t>810605</t>
  </si>
  <si>
    <t>811005</t>
  </si>
  <si>
    <t>0606</t>
  </si>
  <si>
    <t>Mestna četrt Nova vas</t>
  </si>
  <si>
    <t>810506</t>
  </si>
  <si>
    <t>810606</t>
  </si>
  <si>
    <t>811006</t>
  </si>
  <si>
    <t>0607</t>
  </si>
  <si>
    <t>Mestna četrt Pobrežje</t>
  </si>
  <si>
    <t>810507</t>
  </si>
  <si>
    <t>810607</t>
  </si>
  <si>
    <t>811007</t>
  </si>
  <si>
    <t>OB070-24-0033</t>
  </si>
  <si>
    <t>Vlaganje v objekte in opremo v MČ Pobrežje v 2024</t>
  </si>
  <si>
    <t>811107</t>
  </si>
  <si>
    <t>Obratovalni stroški najemnikov</t>
  </si>
  <si>
    <t>0608</t>
  </si>
  <si>
    <t>Mestna četrt Radvanje</t>
  </si>
  <si>
    <t>810508</t>
  </si>
  <si>
    <t>810608</t>
  </si>
  <si>
    <t>811008</t>
  </si>
  <si>
    <t>OB070-24-0039</t>
  </si>
  <si>
    <t>Vlaganja v objekte in opremo v MČ Radvanje v letu 2024</t>
  </si>
  <si>
    <t>0609</t>
  </si>
  <si>
    <t>Mestna četrt Tabor</t>
  </si>
  <si>
    <t>810509</t>
  </si>
  <si>
    <t>810609</t>
  </si>
  <si>
    <t>811009</t>
  </si>
  <si>
    <t>0610</t>
  </si>
  <si>
    <t>Mestna četrt Tezno</t>
  </si>
  <si>
    <t>810510</t>
  </si>
  <si>
    <t>810610</t>
  </si>
  <si>
    <t>811010</t>
  </si>
  <si>
    <t>OB070-24-0041</t>
  </si>
  <si>
    <t>Vlaganja v objekte in opremo v MČ Tezno v letu 2024</t>
  </si>
  <si>
    <t>0611</t>
  </si>
  <si>
    <t>Mestna četrt Studenci</t>
  </si>
  <si>
    <t>810511</t>
  </si>
  <si>
    <t>810611</t>
  </si>
  <si>
    <t>811011</t>
  </si>
  <si>
    <t>OB070-24-0040</t>
  </si>
  <si>
    <t>Vlaganja v objekte in opremo v MČ Studenci v letu 2024</t>
  </si>
  <si>
    <t>0612</t>
  </si>
  <si>
    <t>Krajevna skupnost Bresternica-Gaj</t>
  </si>
  <si>
    <t>810512</t>
  </si>
  <si>
    <t>810612</t>
  </si>
  <si>
    <t>810802</t>
  </si>
  <si>
    <t>810901</t>
  </si>
  <si>
    <t>Upravljanje pokopališč</t>
  </si>
  <si>
    <t>OB070-24-0038</t>
  </si>
  <si>
    <t>Upravljanje pokopališča v KS Bresternica-Gaj v letu 2024</t>
  </si>
  <si>
    <t>811012</t>
  </si>
  <si>
    <t>OB070-24-0037</t>
  </si>
  <si>
    <t>Vlaganja v objekte in opremo v KS Bresternica-Gaj v letu 2024</t>
  </si>
  <si>
    <t>0613</t>
  </si>
  <si>
    <t>Krajevna skupnost Kamnica</t>
  </si>
  <si>
    <t>810513</t>
  </si>
  <si>
    <t>810613</t>
  </si>
  <si>
    <t>810803</t>
  </si>
  <si>
    <t>810902</t>
  </si>
  <si>
    <t>OB070-12-0130</t>
  </si>
  <si>
    <t>Investicijsko vzdrževanje pokopališča</t>
  </si>
  <si>
    <t>811013</t>
  </si>
  <si>
    <t>OB070-24-0028</t>
  </si>
  <si>
    <t>Investicijsko vzdrževanje objektov in opreme v KS Kamnica v letu 2024</t>
  </si>
  <si>
    <t>811113</t>
  </si>
  <si>
    <t>0614</t>
  </si>
  <si>
    <t>Krajevna skupnost Limbuš</t>
  </si>
  <si>
    <t>810514</t>
  </si>
  <si>
    <t>810614</t>
  </si>
  <si>
    <t>810804</t>
  </si>
  <si>
    <t>810903</t>
  </si>
  <si>
    <t>OB070-12-0132</t>
  </si>
  <si>
    <t>Investicijsko vzdrževanje pokopališča Limbuš</t>
  </si>
  <si>
    <t>811014</t>
  </si>
  <si>
    <t>OB070-24-0036</t>
  </si>
  <si>
    <t>Vlaganja v objekte in opremo v KS Limbuš v letu 2024</t>
  </si>
  <si>
    <t>0615</t>
  </si>
  <si>
    <t>Krajevna skupnost Pekre</t>
  </si>
  <si>
    <t>810515</t>
  </si>
  <si>
    <t>810615</t>
  </si>
  <si>
    <t>810805</t>
  </si>
  <si>
    <t>811015</t>
  </si>
  <si>
    <t>0616</t>
  </si>
  <si>
    <t>Krajevna skupnost Razvanje</t>
  </si>
  <si>
    <t>810516</t>
  </si>
  <si>
    <t>810616</t>
  </si>
  <si>
    <t>810806</t>
  </si>
  <si>
    <t>810904</t>
  </si>
  <si>
    <t>OB070-24-0027</t>
  </si>
  <si>
    <t>Postavitev ograje na novem delu Pokopališča Razvanje</t>
  </si>
  <si>
    <t>811016</t>
  </si>
  <si>
    <t>OB070-24-0025</t>
  </si>
  <si>
    <t>Investicijsko vzdrževanje objektov in opreme KS – nakup opreme in drugih osnovnih sredstev</t>
  </si>
  <si>
    <t>0617</t>
  </si>
  <si>
    <t>Krajevna skupnost Malečnik Ruperče</t>
  </si>
  <si>
    <t>810517</t>
  </si>
  <si>
    <t>810617</t>
  </si>
  <si>
    <t>810807</t>
  </si>
  <si>
    <t>810905</t>
  </si>
  <si>
    <t>OB070-12-0134</t>
  </si>
  <si>
    <t>investicijsko vzdrževanje pokopališča na Gorci</t>
  </si>
  <si>
    <t>811017</t>
  </si>
  <si>
    <t>OB070-24-0026</t>
  </si>
  <si>
    <t>Investicijsko vzdrževanje objektov in opreme v KS Malečnik Ruperče</t>
  </si>
  <si>
    <t>Proračun 2025-prvi predlog</t>
  </si>
  <si>
    <t>Proračun 2025-1.obravnava</t>
  </si>
  <si>
    <t>Proračun 2026-prvi predlog</t>
  </si>
  <si>
    <t>Proračun 2026-1.obravnava</t>
  </si>
  <si>
    <t>Kratka razlaga</t>
  </si>
  <si>
    <t>Razlika 9 - 8</t>
  </si>
  <si>
    <t>Uskladive v okviru MČ.</t>
  </si>
  <si>
    <t>Dodana sredstva za umestitev projekta stolpa nad Bolfenkom.</t>
  </si>
  <si>
    <t>Dodana sredstva za skupno pogodbo z RRA.</t>
  </si>
  <si>
    <t>Uskladitve glede na spremembe.</t>
  </si>
  <si>
    <t>Uskladitev glede na spremembo SRS.</t>
  </si>
  <si>
    <t>Uskladitev.</t>
  </si>
  <si>
    <t>Nov preračun glede na predvideno zadolževanje.</t>
  </si>
  <si>
    <t>Nov izračun upošteva aktualne obrestne mere in potrebe.</t>
  </si>
  <si>
    <t>Minimalno povišanje glede na pričakovano višino stroškov.</t>
  </si>
  <si>
    <t>Prenos na drugo postavko.</t>
  </si>
  <si>
    <t>Zvišanje potrebnih sredstev na postavki.</t>
  </si>
  <si>
    <t>Razlika 6 - 5</t>
  </si>
  <si>
    <t>Višanje zaradi novega plačnega sistema in nadomestil ZZZS</t>
  </si>
  <si>
    <t> Sredstva namenjena za akcije ozaveščanja</t>
  </si>
  <si>
    <t> Sredstva za notarje in odvetnike</t>
  </si>
  <si>
    <t> Višanje zaradi novega plačnega sistema</t>
  </si>
  <si>
    <t>Dodana sredstva za menjalne pogodbe in odkupe za potrebe  PU.</t>
  </si>
  <si>
    <t>Uskladitev s pričakovanimi potrebami.</t>
  </si>
  <si>
    <t>Zaokrožitev.</t>
  </si>
  <si>
    <t>Umestitev sredstev glede na načrtovane prihodke s strani države (Ministrstvo za naravne vire in prostor RS)</t>
  </si>
  <si>
    <t>Izgradnja vodovoda s cesto v ulici Kurirska pot s prečrpališčem</t>
  </si>
  <si>
    <t>Dogovr z RRA- podpis pogodbe o celoviti oskrbi s pitno vodo SV Slovenije</t>
  </si>
  <si>
    <t>Ureditev vročevodnega omrežja na Slovenski, Orožnova in Strossmayerjeva</t>
  </si>
  <si>
    <t>Postavitev novih parkomatov in posodobitev obstoječih</t>
  </si>
  <si>
    <t>Nakup dodatne urbane opreme( klopi, košev) in zasaditev dodatnih dreves na otroških igriščih</t>
  </si>
  <si>
    <t>Obnova in ureditev dostopa invalidnih oseban javnih sanitarij na dravski promenadi</t>
  </si>
  <si>
    <t>Vgradnja smetarnikov na Slovenski ulici</t>
  </si>
  <si>
    <t>Zaradi valorizacije (Plačilo najemnine je obveznost po dokončni sodni poravnavi I. pg. 184/2017)</t>
  </si>
  <si>
    <t>Izgradnja kanalizacijskege omrežja  v ulici Kurirska pot in gradnja Zahodne obvoznice</t>
  </si>
  <si>
    <t>Širitev pokopališča Dobrava (grobnih mest)</t>
  </si>
  <si>
    <t>Plačilo storitev čiščenja odpadnih voda</t>
  </si>
  <si>
    <t>Projekt se zamika v leto 2027</t>
  </si>
  <si>
    <t>Dodatna sredstva se zagotovijo za ureditev etažne lastnine in peronske razsvetljave</t>
  </si>
  <si>
    <t>Periodična menjava kolesnih baterij na krožno kabinski žičnici</t>
  </si>
  <si>
    <t>Ureditev Ljubljanske ulice in postavitev polnilnicin peronov na Jadranski cesti</t>
  </si>
  <si>
    <t>Recenzija (dodatna investicijska in projektna dokum. za projekte CTN)</t>
  </si>
  <si>
    <t>Zaradi spremembe prostorske zakonodaje je treba pripraviti številne nove strokovne podalage ter izdelati urbanistično zasnovo za pomembnejša naselja v občini.</t>
  </si>
  <si>
    <t xml:space="preserve">Izvedba natečajev (Trg svobode, območje Ledne dvorane, natečaj za umestitev šole na Studencih) in priprava strokovnih podlag </t>
  </si>
  <si>
    <t>Projekt se zamika v leto 2026</t>
  </si>
  <si>
    <t>Zaradi dviga minimalne plače, amortizacije novih avtobusov, viši stroški energentov in ostalih stroškov ( vzdrževanje,..)</t>
  </si>
  <si>
    <t>V skladu z dogovorom  DRR sofinanciranje 100%</t>
  </si>
  <si>
    <t>Nakup dodatnih avtobusov, kombijev in vlakca za potrebe JMPP</t>
  </si>
  <si>
    <t xml:space="preserve">Nadgradnja podatkovnih baz, izdelava namenskih pregledov podatkov, vzpostavitev evidence stavbnih zemljišč. </t>
  </si>
  <si>
    <t>Umestitev glede na prejeto odločbo Ministrstva za kmetijstvo, gozdarstvo in prehrano RS</t>
  </si>
  <si>
    <t>Znižanje glede na oceno realnih potreb.</t>
  </si>
  <si>
    <t> Povečanje sredstev za stroške dela  (nova plačna zakonodaja)</t>
  </si>
  <si>
    <t> Povečanje sredstev za stroške dela. Za leto 2026 so predvidena sredstva za zagon Rotovža.</t>
  </si>
  <si>
    <t> Skladno z LPK povišujemo sredstva za projektni razpis  NVO.</t>
  </si>
  <si>
    <t xml:space="preserve"> Zaradi višjih stroškov izvedbe prireditve. </t>
  </si>
  <si>
    <t> Povišanje zaradi slabega stanja obeležij MOM , ki jih bo potrebno sanirati.</t>
  </si>
  <si>
    <t> Skladno z LPK povišujemo sredstva za programski razpis NVO.</t>
  </si>
  <si>
    <t> Skladno z  LPM povišujemo sredstva za  nevladne mladinske centre.</t>
  </si>
  <si>
    <t> Uskladitev zneska glede na odobrene vloge programov javnih del</t>
  </si>
  <si>
    <t> Povišanje zaradi izvajanja dela programa mestnih dogodkov.</t>
  </si>
  <si>
    <t> Izvajanje ukrepov LPK.</t>
  </si>
  <si>
    <t> Zaradi povišanja materialnih stroškov veteranskih organizacij.</t>
  </si>
  <si>
    <t>Dodatna sredstva so za ureditev podesta in stopnic pod Titovim mostom.</t>
  </si>
  <si>
    <t>Nova avtobusna postajališča na Titovi cesti (pri Hoferju).</t>
  </si>
  <si>
    <t>Prilagoditev zneskov zaradi spremembe dinamike del.</t>
  </si>
  <si>
    <t>Zaradi zamika izvedbe (sprejem proračuna), se več del ne bo moglo izvesti v letu 2025.</t>
  </si>
  <si>
    <t>V teku so dogovori z izvajalcem (možna sprememba v drugi obravnavi).</t>
  </si>
  <si>
    <t>Uskladitev z realnimi potrebami.</t>
  </si>
  <si>
    <t> Novi plačni sistem v javnem sektorju uveljavljen od 1.1.2025</t>
  </si>
  <si>
    <t> 2025 – novi plačni sistem v javnem sektorju uveljavljen  od 1.1.2025, za leto 2026 – nižji strošek načrtujemo zaradi manjšega obsega</t>
  </si>
  <si>
    <t>Zvišanje sredstev zaradi uveljavitve novega plačnega sistema v javnem sektorju s 1. 1. 2025.</t>
  </si>
  <si>
    <t> Višje cene programov vrtcev</t>
  </si>
  <si>
    <t xml:space="preserve">Zvišanje sredstev zaradi uveljavitve novega plačnega sistema v javnem sektorju s 1. 1. 2025. </t>
  </si>
  <si>
    <t>Zvišanje sredstev na PP, ker prvotno načrtovana proračunska sredstva za leto 2025 (prvi predlog) oz. za leto 2026 (prvi predlog) ne zadoščajo v celoti za pokritje izvedbe načrtovanih aktivnosti in občinskih programov za prosti čas otrok in mladine.</t>
  </si>
  <si>
    <t> Manjše število udeležencev v programih javnih del</t>
  </si>
  <si>
    <t> 2025 – v veljavi ostajajo višja dodatna znižanja od načrtovanih</t>
  </si>
  <si>
    <t> Pridobljena donacija (na prihodkovni strani) enak znesek dodan na odhodkovni strani</t>
  </si>
  <si>
    <t> Zaokrožanje na desetice</t>
  </si>
  <si>
    <t>Zaradi zamika pri sprejemu proračuna, se je zamaknila tudi dinamika načrtovane izvedbe dograditve OŠ Angela Besednjaka, posledično tudi načrtovani odhdki</t>
  </si>
  <si>
    <t xml:space="preserve">Načrtovani odhodki na postavki so se uskladili z dejansko realiziranimi vrednostmi prenosov obveznosti in predobremenitev iz leta  2024 in s pripraljenimi predlogi letnih planov obnov za leto 2025.   </t>
  </si>
  <si>
    <t xml:space="preserve">V letu 2025 so se načrtovani odhodki za izdelavo projektne dokumentacije za novo športno dvorano Tabor v celoti znižali, saj zaradi zamika aktivnosti in omejenih finančnih sredstev  ralizacije  odhodkov iz tega naslova ni verjetno pričakovati. </t>
  </si>
  <si>
    <t xml:space="preserve">Na postavki so v letu 2025 dodana sredstva za izdelavo prijavne in projektne dokumentacije za obnovo mestne hiše na Rotovškem trgu. </t>
  </si>
  <si>
    <t xml:space="preserve">Nižji odhodk so načrtovani zaradi spremembe dinamike izvajanja projekta Park ob Pekrskem potoku ( zamik izvedbe del v leto 2026 in 2027) ter zaradi trenutne izločitve načrtovanih odhodkov za pripravo in izvedbo projekta ureditve mestne hiše na Rotovškem trgu, ki se načrtuje na postavki 103432. Ločen projekt se bo doprl, ko bo izdelana in potrjena ustrezna investicijska dokumentacija. </t>
  </si>
  <si>
    <t xml:space="preserve">Sprememba odhodkov je ocenjena v skladu z oceno predvidene dinamike izvajanja del na gradbišču. </t>
  </si>
  <si>
    <t xml:space="preserve">Odhodki so se sprememnili na projektih obnove Loretanske kapele in Narodnega doma, in sicer v skladu s sprejetimi investicijskimi dokumenti in prijavama navedenih projektov za sofinanciranje, </t>
  </si>
  <si>
    <t xml:space="preserve">Sprememba v višni načrtovanih odhdokov za leto 2025 je posledica uskladitve z dejansko realizacijo v letu 2024 in upoštevanimi dejanskimi prenosi v leto 2025. </t>
  </si>
  <si>
    <t xml:space="preserve">Nova postavka in projekt v NRP sta bila odprta v februarju 2025, na podalgi potrjenega DIIP-a. </t>
  </si>
  <si>
    <t xml:space="preserve">Zaradi zamika pri sprejemu proračuna in dinamiko izvajanja del, so je tudi dinamika financiranja zamaknila v leto 2027. </t>
  </si>
  <si>
    <t>Dodatni odhodki so načrtovani iz naslova prensenih obveznosti iz preteklih let (plačilo zadržanih sredstev do izvajalca) ter strokovnega mnenja glede ustreznosti projektne rešitve garaže.</t>
  </si>
  <si>
    <t xml:space="preserve">Dodatni odhodki so načrtovani zaradi uskladitve z dejanskimi stroški plač (povečanje plač). </t>
  </si>
  <si>
    <t xml:space="preserve">Dodatni odhodki so načrtovani iz naslova načrtovanih dodatnih stroškov za službeno pot. </t>
  </si>
  <si>
    <t xml:space="preserve">Dodatni odhodki so načrtovani za namen izvedbe javnih naročil za pilotne aktivnosti na projektu, ki jih v letu 2025  ni bilo mogoče realizairati. </t>
  </si>
  <si>
    <t xml:space="preserve">Odhodki so se uskladili s pripravljenimipredlogi letnih planov za obnovo opreme v letu 2025, na področju vzgoje. </t>
  </si>
  <si>
    <t>Višina odhodkov se je v letu 2025 uskladila glede na ralizacijo preteklega leta.</t>
  </si>
  <si>
    <t>Sredstva so se prilagodila novi oceni potreb (najnujnejša popravila).</t>
  </si>
  <si>
    <t>Prenos dela sredstev na novo postavko 211819.</t>
  </si>
  <si>
    <t>Nova postavka - načrtovanje sklopa sistematičnih ukrepov za krepitev zdravja zaposlenih, skladno z zakonodajo.</t>
  </si>
  <si>
    <t>Prilagoditev dejansko pričakovanim stroškom, glede na realizacijo 2024.</t>
  </si>
  <si>
    <t>Obnova sistema kamer in mikrofonov ter glasovalnega sistema za potrebe sej MS MOM.</t>
  </si>
  <si>
    <t>Prilagoditev obsega sredstev zaradi zavarovanja dodatnih objektov MOM.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</si>
</sst>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38"/>
      <scheme val="minor"/>
    </font>
    <font>
      <b/>
      <sz val="11"/>
      <color theme="1"/>
      <name val="Calibri"/>
      <family val="2"/>
      <charset val="238"/>
      <scheme val="minor"/>
    </font>
    <font>
      <b/>
      <sz val="10"/>
      <color rgb="FF000000"/>
      <name val="Arial Narrow"/>
      <family val="2"/>
      <charset val="238"/>
    </font>
    <font>
      <sz val="10"/>
      <color rgb="FF000000"/>
      <name val="Arial Narrow"/>
      <family val="2"/>
      <charset val="238"/>
    </font>
    <font>
      <sz val="9"/>
      <color rgb="FF000000"/>
      <name val="Arial Narrow"/>
      <family val="2"/>
      <charset val="238"/>
    </font>
    <font>
      <sz val="10"/>
      <name val="Arial Narrow"/>
      <family val="2"/>
      <charset val="238"/>
    </font>
  </fonts>
  <fills count="6">
    <fill>
      <patternFill patternType="none"/>
    </fill>
    <fill>
      <patternFill patternType="gray125"/>
    </fill>
    <fill>
      <patternFill patternType="solid">
        <fgColor rgb="FFC0C0C0"/>
        <bgColor indexed="64"/>
      </patternFill>
    </fill>
    <fill>
      <patternFill patternType="solid">
        <fgColor rgb="FFFFFFFF"/>
        <bgColor indexed="64"/>
      </patternFill>
    </fill>
    <fill>
      <patternFill patternType="solid">
        <fgColor theme="5" tint="0.59999389629810485"/>
        <bgColor indexed="64"/>
      </patternFill>
    </fill>
    <fill>
      <patternFill patternType="solid">
        <fgColor rgb="FFF8CBAD"/>
        <bgColor indexed="64"/>
      </patternFill>
    </fill>
  </fills>
  <borders count="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42">
    <xf numFmtId="0" fontId="0" fillId="0" borderId="0" xfId="0"/>
    <xf numFmtId="0" fontId="0" fillId="2" borderId="2" xfId="0" applyFill="1" applyBorder="1" applyAlignment="1">
      <alignment horizontal="center" vertical="center"/>
    </xf>
    <xf numFmtId="49" fontId="2" fillId="3" borderId="2" xfId="0" applyNumberFormat="1" applyFont="1" applyFill="1" applyBorder="1"/>
    <xf numFmtId="0" fontId="2" fillId="3" borderId="2" xfId="0" applyFont="1" applyFill="1" applyBorder="1"/>
    <xf numFmtId="4" fontId="2" fillId="3" borderId="2" xfId="0" applyNumberFormat="1" applyFont="1" applyFill="1" applyBorder="1" applyAlignment="1">
      <alignment horizontal="right"/>
    </xf>
    <xf numFmtId="0" fontId="3" fillId="3" borderId="2" xfId="0" applyFont="1" applyFill="1" applyBorder="1"/>
    <xf numFmtId="49" fontId="3" fillId="3" borderId="2" xfId="0" applyNumberFormat="1" applyFont="1" applyFill="1" applyBorder="1"/>
    <xf numFmtId="4" fontId="3" fillId="3" borderId="2" xfId="0" applyNumberFormat="1" applyFont="1" applyFill="1" applyBorder="1" applyAlignment="1">
      <alignment horizontal="right"/>
    </xf>
    <xf numFmtId="0" fontId="4" fillId="3" borderId="2" xfId="0" applyFont="1" applyFill="1" applyBorder="1"/>
    <xf numFmtId="49" fontId="4" fillId="3" borderId="2" xfId="0" applyNumberFormat="1" applyFont="1" applyFill="1" applyBorder="1"/>
    <xf numFmtId="4" fontId="4" fillId="3" borderId="2" xfId="0" applyNumberFormat="1" applyFont="1" applyFill="1" applyBorder="1" applyAlignment="1">
      <alignment horizontal="right"/>
    </xf>
    <xf numFmtId="0" fontId="1" fillId="2" borderId="1" xfId="0" applyFont="1" applyFill="1" applyBorder="1"/>
    <xf numFmtId="4" fontId="1" fillId="2" borderId="1" xfId="0" applyNumberFormat="1" applyFont="1" applyFill="1" applyBorder="1" applyAlignment="1">
      <alignment horizontal="right"/>
    </xf>
    <xf numFmtId="4" fontId="3" fillId="3" borderId="2" xfId="0" applyNumberFormat="1" applyFont="1" applyFill="1" applyBorder="1" applyAlignment="1">
      <alignment horizontal="left"/>
    </xf>
    <xf numFmtId="0" fontId="0" fillId="0" borderId="0" xfId="0"/>
    <xf numFmtId="0" fontId="0" fillId="2" borderId="2" xfId="0" applyFill="1" applyBorder="1" applyAlignment="1">
      <alignment horizontal="center" vertical="center"/>
    </xf>
    <xf numFmtId="4" fontId="2" fillId="3" borderId="2" xfId="0" applyNumberFormat="1" applyFont="1" applyFill="1" applyBorder="1" applyAlignment="1">
      <alignment horizontal="right"/>
    </xf>
    <xf numFmtId="4" fontId="3" fillId="3" borderId="2" xfId="0" applyNumberFormat="1" applyFont="1" applyFill="1" applyBorder="1" applyAlignment="1">
      <alignment horizontal="right"/>
    </xf>
    <xf numFmtId="4" fontId="1" fillId="2" borderId="1" xfId="0" applyNumberFormat="1" applyFont="1" applyFill="1" applyBorder="1" applyAlignment="1">
      <alignment horizontal="right"/>
    </xf>
    <xf numFmtId="0" fontId="0" fillId="2" borderId="2" xfId="0" applyFill="1" applyBorder="1" applyAlignment="1">
      <alignment horizontal="center" vertical="center" wrapText="1"/>
    </xf>
    <xf numFmtId="49" fontId="3" fillId="4" borderId="2" xfId="0" applyNumberFormat="1" applyFont="1" applyFill="1" applyBorder="1"/>
    <xf numFmtId="0" fontId="3" fillId="4" borderId="2" xfId="0" applyFont="1" applyFill="1" applyBorder="1"/>
    <xf numFmtId="4" fontId="3" fillId="4" borderId="2" xfId="0" applyNumberFormat="1" applyFont="1" applyFill="1" applyBorder="1" applyAlignment="1">
      <alignment horizontal="right"/>
    </xf>
    <xf numFmtId="4" fontId="3" fillId="4" borderId="2" xfId="0" applyNumberFormat="1" applyFont="1" applyFill="1" applyBorder="1" applyAlignment="1">
      <alignment horizontal="left"/>
    </xf>
    <xf numFmtId="4" fontId="4" fillId="3" borderId="2" xfId="0" applyNumberFormat="1" applyFont="1" applyFill="1" applyBorder="1" applyAlignment="1">
      <alignment horizontal="left"/>
    </xf>
    <xf numFmtId="4" fontId="2" fillId="3" borderId="2" xfId="0" applyNumberFormat="1" applyFont="1" applyFill="1" applyBorder="1" applyAlignment="1">
      <alignment horizontal="left"/>
    </xf>
    <xf numFmtId="4" fontId="1" fillId="2" borderId="1" xfId="0" applyNumberFormat="1" applyFont="1" applyFill="1" applyBorder="1" applyAlignment="1">
      <alignment horizontal="left"/>
    </xf>
    <xf numFmtId="0" fontId="0" fillId="0" borderId="0" xfId="0" applyAlignment="1">
      <alignment horizontal="left"/>
    </xf>
    <xf numFmtId="4" fontId="3" fillId="4" borderId="2" xfId="0" applyNumberFormat="1" applyFont="1" applyFill="1" applyBorder="1" applyAlignment="1">
      <alignment horizontal="left" wrapText="1"/>
    </xf>
    <xf numFmtId="0" fontId="3" fillId="5" borderId="3" xfId="0" applyFont="1" applyFill="1" applyBorder="1" applyAlignment="1">
      <alignment vertical="center"/>
    </xf>
    <xf numFmtId="4" fontId="5" fillId="4" borderId="2" xfId="0" applyNumberFormat="1" applyFont="1" applyFill="1" applyBorder="1" applyAlignment="1">
      <alignment horizontal="left"/>
    </xf>
    <xf numFmtId="4" fontId="5" fillId="4" borderId="2" xfId="0" applyNumberFormat="1" applyFont="1" applyFill="1" applyBorder="1" applyAlignment="1">
      <alignment horizontal="left" wrapText="1"/>
    </xf>
    <xf numFmtId="0" fontId="5" fillId="5" borderId="3" xfId="0" applyFont="1" applyFill="1" applyBorder="1" applyAlignment="1">
      <alignment vertical="center"/>
    </xf>
    <xf numFmtId="0" fontId="5" fillId="5" borderId="3" xfId="0" applyFont="1" applyFill="1" applyBorder="1" applyAlignment="1">
      <alignment vertical="center" wrapText="1"/>
    </xf>
    <xf numFmtId="0" fontId="2" fillId="3" borderId="3" xfId="0" applyFont="1" applyFill="1" applyBorder="1" applyAlignment="1">
      <alignment vertical="center"/>
    </xf>
    <xf numFmtId="0" fontId="3" fillId="3" borderId="3" xfId="0" applyFont="1" applyFill="1" applyBorder="1" applyAlignment="1">
      <alignment vertical="center"/>
    </xf>
    <xf numFmtId="0" fontId="4" fillId="3" borderId="3" xfId="0" applyFont="1" applyFill="1" applyBorder="1" applyAlignment="1">
      <alignment vertical="center"/>
    </xf>
    <xf numFmtId="0" fontId="3" fillId="5" borderId="3" xfId="0" applyFont="1" applyFill="1" applyBorder="1" applyAlignment="1">
      <alignment vertical="center" wrapText="1"/>
    </xf>
    <xf numFmtId="0" fontId="2" fillId="3" borderId="3" xfId="0" applyFont="1" applyFill="1" applyBorder="1" applyAlignment="1">
      <alignment horizontal="left" vertical="top" wrapText="1"/>
    </xf>
    <xf numFmtId="0" fontId="3" fillId="3" borderId="3" xfId="0" applyFont="1" applyFill="1" applyBorder="1" applyAlignment="1">
      <alignment horizontal="left" vertical="top" wrapText="1"/>
    </xf>
    <xf numFmtId="0" fontId="4" fillId="3" borderId="3" xfId="0" applyFont="1" applyFill="1" applyBorder="1" applyAlignment="1">
      <alignment horizontal="left" vertical="top" wrapText="1"/>
    </xf>
    <xf numFmtId="0" fontId="3" fillId="5" borderId="3" xfId="0" applyFont="1" applyFill="1" applyBorder="1" applyAlignment="1">
      <alignment horizontal="left" vertical="top"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4"/>
  <sheetViews>
    <sheetView tabSelected="1" zoomScale="140" zoomScaleNormal="140" workbookViewId="0">
      <pane ySplit="2" topLeftCell="A276" activePane="bottomLeft" state="frozen"/>
      <selection pane="bottomLeft" activeCell="K296" sqref="K296"/>
    </sheetView>
  </sheetViews>
  <sheetFormatPr defaultRowHeight="15" x14ac:dyDescent="0.25"/>
  <cols>
    <col min="1" max="1" width="4.42578125" bestFit="1" customWidth="1"/>
    <col min="2" max="2" width="6.140625" bestFit="1" customWidth="1"/>
    <col min="3" max="3" width="11.42578125" customWidth="1"/>
    <col min="4" max="4" width="46.85546875" customWidth="1"/>
    <col min="5" max="5" width="15" customWidth="1"/>
    <col min="6" max="6" width="15" style="14" customWidth="1"/>
    <col min="7" max="7" width="12.5703125" customWidth="1"/>
    <col min="8" max="9" width="15" style="14" customWidth="1"/>
    <col min="10" max="10" width="14" customWidth="1"/>
    <col min="11" max="11" width="50.5703125" style="27" customWidth="1"/>
  </cols>
  <sheetData>
    <row r="1" spans="1:11" ht="30" customHeight="1" x14ac:dyDescent="0.25">
      <c r="A1" s="1" t="s">
        <v>0</v>
      </c>
      <c r="B1" s="1" t="s">
        <v>1</v>
      </c>
      <c r="C1" s="1" t="s">
        <v>2</v>
      </c>
      <c r="D1" s="1" t="s">
        <v>3</v>
      </c>
      <c r="E1" s="19" t="s">
        <v>1031</v>
      </c>
      <c r="F1" s="19" t="s">
        <v>1032</v>
      </c>
      <c r="G1" s="19" t="s">
        <v>1048</v>
      </c>
      <c r="H1" s="19" t="s">
        <v>1033</v>
      </c>
      <c r="I1" s="19" t="s">
        <v>1034</v>
      </c>
      <c r="J1" s="19" t="s">
        <v>1036</v>
      </c>
      <c r="K1" s="19" t="s">
        <v>1035</v>
      </c>
    </row>
    <row r="2" spans="1:11" x14ac:dyDescent="0.25">
      <c r="A2" s="1">
        <v>1</v>
      </c>
      <c r="B2" s="1">
        <v>2</v>
      </c>
      <c r="C2" s="1">
        <v>3</v>
      </c>
      <c r="D2" s="1">
        <v>4</v>
      </c>
      <c r="E2" s="15">
        <v>5</v>
      </c>
      <c r="F2" s="15">
        <v>6</v>
      </c>
      <c r="G2" s="15">
        <v>7</v>
      </c>
      <c r="H2" s="15">
        <v>8</v>
      </c>
      <c r="I2" s="15">
        <v>9</v>
      </c>
      <c r="J2" s="15">
        <v>10</v>
      </c>
      <c r="K2" s="15">
        <v>11</v>
      </c>
    </row>
    <row r="3" spans="1:11" x14ac:dyDescent="0.25">
      <c r="A3" s="2" t="s">
        <v>4</v>
      </c>
      <c r="B3" s="3"/>
      <c r="C3" s="3"/>
      <c r="D3" s="2" t="s">
        <v>5</v>
      </c>
      <c r="E3" s="4">
        <f t="shared" ref="E3:J3" si="0">+E4+E7+E9+E11+E13+E15+E17+E19+E21+E23+E25+E27+E29+E31+E33+E35+E37+E39+E41+E43+E45+E47+E49+E51+E53+E55+E57</f>
        <v>420842</v>
      </c>
      <c r="F3" s="16">
        <f t="shared" si="0"/>
        <v>420842</v>
      </c>
      <c r="G3" s="4">
        <f t="shared" si="0"/>
        <v>0</v>
      </c>
      <c r="H3" s="16">
        <f t="shared" si="0"/>
        <v>576842</v>
      </c>
      <c r="I3" s="16">
        <f t="shared" si="0"/>
        <v>576842</v>
      </c>
      <c r="J3" s="4">
        <f t="shared" si="0"/>
        <v>0</v>
      </c>
      <c r="K3" s="25"/>
    </row>
    <row r="4" spans="1:11" x14ac:dyDescent="0.25">
      <c r="A4" s="5"/>
      <c r="B4" s="6" t="s">
        <v>6</v>
      </c>
      <c r="C4" s="5"/>
      <c r="D4" s="6" t="s">
        <v>5</v>
      </c>
      <c r="E4" s="7">
        <f t="shared" ref="E4:J4" si="1">+E5+E6</f>
        <v>231000</v>
      </c>
      <c r="F4" s="17">
        <f t="shared" si="1"/>
        <v>231000</v>
      </c>
      <c r="G4" s="7">
        <f t="shared" si="1"/>
        <v>0</v>
      </c>
      <c r="H4" s="17">
        <f t="shared" si="1"/>
        <v>228000</v>
      </c>
      <c r="I4" s="17">
        <f t="shared" si="1"/>
        <v>228000</v>
      </c>
      <c r="J4" s="7">
        <f t="shared" si="1"/>
        <v>0</v>
      </c>
      <c r="K4" s="13"/>
    </row>
    <row r="5" spans="1:11" x14ac:dyDescent="0.25">
      <c r="A5" s="8"/>
      <c r="B5" s="8"/>
      <c r="C5" s="9" t="s">
        <v>7</v>
      </c>
      <c r="D5" s="9"/>
      <c r="E5" s="10">
        <v>213000</v>
      </c>
      <c r="F5" s="10">
        <v>213000</v>
      </c>
      <c r="G5" s="10">
        <f>F5-E5</f>
        <v>0</v>
      </c>
      <c r="H5" s="10">
        <v>228000</v>
      </c>
      <c r="I5" s="10">
        <v>228000</v>
      </c>
      <c r="J5" s="10">
        <f>I5-H5</f>
        <v>0</v>
      </c>
      <c r="K5" s="24"/>
    </row>
    <row r="6" spans="1:11" x14ac:dyDescent="0.25">
      <c r="A6" s="8"/>
      <c r="B6" s="8"/>
      <c r="C6" s="9" t="s">
        <v>8</v>
      </c>
      <c r="D6" s="9" t="s">
        <v>9</v>
      </c>
      <c r="E6" s="10">
        <v>18000</v>
      </c>
      <c r="F6" s="10">
        <v>18000</v>
      </c>
      <c r="G6" s="10">
        <f>F6-E6</f>
        <v>0</v>
      </c>
      <c r="H6" s="10">
        <v>0</v>
      </c>
      <c r="I6" s="10">
        <v>0</v>
      </c>
      <c r="J6" s="10">
        <f>I6-H6</f>
        <v>0</v>
      </c>
      <c r="K6" s="24"/>
    </row>
    <row r="7" spans="1:11" x14ac:dyDescent="0.25">
      <c r="A7" s="5"/>
      <c r="B7" s="6" t="s">
        <v>10</v>
      </c>
      <c r="C7" s="5"/>
      <c r="D7" s="6" t="s">
        <v>11</v>
      </c>
      <c r="E7" s="7">
        <f t="shared" ref="E7:J7" si="2">+E8</f>
        <v>25000</v>
      </c>
      <c r="F7" s="17">
        <f t="shared" si="2"/>
        <v>25000</v>
      </c>
      <c r="G7" s="7">
        <f t="shared" si="2"/>
        <v>0</v>
      </c>
      <c r="H7" s="17">
        <f t="shared" si="2"/>
        <v>25000</v>
      </c>
      <c r="I7" s="17">
        <f t="shared" si="2"/>
        <v>25000</v>
      </c>
      <c r="J7" s="7">
        <f t="shared" si="2"/>
        <v>0</v>
      </c>
      <c r="K7" s="13"/>
    </row>
    <row r="8" spans="1:11" x14ac:dyDescent="0.25">
      <c r="A8" s="8"/>
      <c r="B8" s="8"/>
      <c r="C8" s="9" t="s">
        <v>7</v>
      </c>
      <c r="D8" s="9"/>
      <c r="E8" s="10">
        <v>25000</v>
      </c>
      <c r="F8" s="10">
        <v>25000</v>
      </c>
      <c r="G8" s="10">
        <f>F8-E8</f>
        <v>0</v>
      </c>
      <c r="H8" s="10">
        <v>25000</v>
      </c>
      <c r="I8" s="10">
        <v>25000</v>
      </c>
      <c r="J8" s="10">
        <f>I8-H8</f>
        <v>0</v>
      </c>
      <c r="K8" s="24"/>
    </row>
    <row r="9" spans="1:11" x14ac:dyDescent="0.25">
      <c r="A9" s="5"/>
      <c r="B9" s="6" t="s">
        <v>12</v>
      </c>
      <c r="C9" s="5"/>
      <c r="D9" s="6" t="s">
        <v>13</v>
      </c>
      <c r="E9" s="7">
        <f t="shared" ref="E9:J9" si="3">+E10</f>
        <v>2500</v>
      </c>
      <c r="F9" s="17">
        <f t="shared" si="3"/>
        <v>2500</v>
      </c>
      <c r="G9" s="7">
        <f t="shared" si="3"/>
        <v>0</v>
      </c>
      <c r="H9" s="17">
        <f t="shared" si="3"/>
        <v>2500</v>
      </c>
      <c r="I9" s="17">
        <f t="shared" si="3"/>
        <v>2500</v>
      </c>
      <c r="J9" s="7">
        <f t="shared" si="3"/>
        <v>0</v>
      </c>
      <c r="K9" s="13"/>
    </row>
    <row r="10" spans="1:11" x14ac:dyDescent="0.25">
      <c r="A10" s="8"/>
      <c r="B10" s="8"/>
      <c r="C10" s="9" t="s">
        <v>7</v>
      </c>
      <c r="D10" s="9"/>
      <c r="E10" s="10">
        <v>2500</v>
      </c>
      <c r="F10" s="10">
        <v>2500</v>
      </c>
      <c r="G10" s="10">
        <f>F10-E10</f>
        <v>0</v>
      </c>
      <c r="H10" s="10">
        <v>2500</v>
      </c>
      <c r="I10" s="10">
        <v>2500</v>
      </c>
      <c r="J10" s="10">
        <f>I10-H10</f>
        <v>0</v>
      </c>
      <c r="K10" s="24"/>
    </row>
    <row r="11" spans="1:11" x14ac:dyDescent="0.25">
      <c r="A11" s="5"/>
      <c r="B11" s="6" t="s">
        <v>14</v>
      </c>
      <c r="C11" s="5"/>
      <c r="D11" s="6" t="s">
        <v>15</v>
      </c>
      <c r="E11" s="7">
        <f t="shared" ref="E11:J11" si="4">+E12</f>
        <v>30000</v>
      </c>
      <c r="F11" s="17">
        <f t="shared" si="4"/>
        <v>30000</v>
      </c>
      <c r="G11" s="7">
        <f t="shared" si="4"/>
        <v>0</v>
      </c>
      <c r="H11" s="17">
        <f t="shared" si="4"/>
        <v>30000</v>
      </c>
      <c r="I11" s="17">
        <f t="shared" si="4"/>
        <v>30000</v>
      </c>
      <c r="J11" s="7">
        <f t="shared" si="4"/>
        <v>0</v>
      </c>
      <c r="K11" s="13"/>
    </row>
    <row r="12" spans="1:11" x14ac:dyDescent="0.25">
      <c r="A12" s="8"/>
      <c r="B12" s="8"/>
      <c r="C12" s="9" t="s">
        <v>7</v>
      </c>
      <c r="D12" s="9"/>
      <c r="E12" s="10">
        <v>30000</v>
      </c>
      <c r="F12" s="10">
        <v>30000</v>
      </c>
      <c r="G12" s="10">
        <f>F12-E12</f>
        <v>0</v>
      </c>
      <c r="H12" s="10">
        <v>30000</v>
      </c>
      <c r="I12" s="10">
        <v>30000</v>
      </c>
      <c r="J12" s="10">
        <f>I12-H12</f>
        <v>0</v>
      </c>
      <c r="K12" s="24"/>
    </row>
    <row r="13" spans="1:11" x14ac:dyDescent="0.25">
      <c r="A13" s="5"/>
      <c r="B13" s="6" t="s">
        <v>16</v>
      </c>
      <c r="C13" s="5"/>
      <c r="D13" s="6" t="s">
        <v>17</v>
      </c>
      <c r="E13" s="7">
        <f t="shared" ref="E13:J13" si="5">+E14</f>
        <v>1000</v>
      </c>
      <c r="F13" s="17">
        <f t="shared" si="5"/>
        <v>1000</v>
      </c>
      <c r="G13" s="7">
        <f t="shared" si="5"/>
        <v>0</v>
      </c>
      <c r="H13" s="17">
        <f t="shared" si="5"/>
        <v>160000</v>
      </c>
      <c r="I13" s="17">
        <f t="shared" si="5"/>
        <v>160000</v>
      </c>
      <c r="J13" s="7">
        <f t="shared" si="5"/>
        <v>0</v>
      </c>
      <c r="K13" s="13"/>
    </row>
    <row r="14" spans="1:11" x14ac:dyDescent="0.25">
      <c r="A14" s="8"/>
      <c r="B14" s="8"/>
      <c r="C14" s="9" t="s">
        <v>7</v>
      </c>
      <c r="D14" s="9"/>
      <c r="E14" s="10">
        <v>1000</v>
      </c>
      <c r="F14" s="10">
        <v>1000</v>
      </c>
      <c r="G14" s="10">
        <f>F14-E14</f>
        <v>0</v>
      </c>
      <c r="H14" s="10">
        <v>160000</v>
      </c>
      <c r="I14" s="10">
        <v>160000</v>
      </c>
      <c r="J14" s="10">
        <f>I14-H14</f>
        <v>0</v>
      </c>
      <c r="K14" s="24"/>
    </row>
    <row r="15" spans="1:11" x14ac:dyDescent="0.25">
      <c r="A15" s="5"/>
      <c r="B15" s="6" t="s">
        <v>18</v>
      </c>
      <c r="C15" s="5"/>
      <c r="D15" s="6" t="s">
        <v>19</v>
      </c>
      <c r="E15" s="7">
        <f t="shared" ref="E15:J15" si="6">+E16</f>
        <v>5481</v>
      </c>
      <c r="F15" s="17">
        <f t="shared" si="6"/>
        <v>5481</v>
      </c>
      <c r="G15" s="7">
        <f t="shared" si="6"/>
        <v>0</v>
      </c>
      <c r="H15" s="17">
        <f t="shared" si="6"/>
        <v>5481</v>
      </c>
      <c r="I15" s="17">
        <f t="shared" si="6"/>
        <v>5481</v>
      </c>
      <c r="J15" s="7">
        <f t="shared" si="6"/>
        <v>0</v>
      </c>
      <c r="K15" s="13"/>
    </row>
    <row r="16" spans="1:11" x14ac:dyDescent="0.25">
      <c r="A16" s="8"/>
      <c r="B16" s="8"/>
      <c r="C16" s="9" t="s">
        <v>7</v>
      </c>
      <c r="D16" s="9"/>
      <c r="E16" s="10">
        <v>5481</v>
      </c>
      <c r="F16" s="10">
        <v>5481</v>
      </c>
      <c r="G16" s="10">
        <f>F16-E16</f>
        <v>0</v>
      </c>
      <c r="H16" s="10">
        <v>5481</v>
      </c>
      <c r="I16" s="10">
        <v>5481</v>
      </c>
      <c r="J16" s="10">
        <f>I16-H16</f>
        <v>0</v>
      </c>
      <c r="K16" s="24"/>
    </row>
    <row r="17" spans="1:11" x14ac:dyDescent="0.25">
      <c r="A17" s="5"/>
      <c r="B17" s="6" t="s">
        <v>20</v>
      </c>
      <c r="C17" s="5"/>
      <c r="D17" s="6" t="s">
        <v>21</v>
      </c>
      <c r="E17" s="7">
        <f t="shared" ref="E17:J17" si="7">+E18</f>
        <v>25773</v>
      </c>
      <c r="F17" s="17">
        <f t="shared" si="7"/>
        <v>25773</v>
      </c>
      <c r="G17" s="7">
        <f t="shared" si="7"/>
        <v>0</v>
      </c>
      <c r="H17" s="17">
        <f t="shared" si="7"/>
        <v>25773</v>
      </c>
      <c r="I17" s="17">
        <f t="shared" si="7"/>
        <v>25773</v>
      </c>
      <c r="J17" s="7">
        <f t="shared" si="7"/>
        <v>0</v>
      </c>
      <c r="K17" s="13"/>
    </row>
    <row r="18" spans="1:11" x14ac:dyDescent="0.25">
      <c r="A18" s="8"/>
      <c r="B18" s="8"/>
      <c r="C18" s="9" t="s">
        <v>7</v>
      </c>
      <c r="D18" s="9"/>
      <c r="E18" s="10">
        <v>25773</v>
      </c>
      <c r="F18" s="10">
        <v>25773</v>
      </c>
      <c r="G18" s="10">
        <f>F18-E18</f>
        <v>0</v>
      </c>
      <c r="H18" s="10">
        <v>25773</v>
      </c>
      <c r="I18" s="10">
        <v>25773</v>
      </c>
      <c r="J18" s="10">
        <f>I18-H18</f>
        <v>0</v>
      </c>
      <c r="K18" s="24"/>
    </row>
    <row r="19" spans="1:11" x14ac:dyDescent="0.25">
      <c r="A19" s="5"/>
      <c r="B19" s="6" t="s">
        <v>22</v>
      </c>
      <c r="C19" s="5"/>
      <c r="D19" s="6" t="s">
        <v>23</v>
      </c>
      <c r="E19" s="7">
        <f t="shared" ref="E19:J19" si="8">+E20</f>
        <v>3321</v>
      </c>
      <c r="F19" s="17">
        <f t="shared" si="8"/>
        <v>3321</v>
      </c>
      <c r="G19" s="7">
        <f t="shared" si="8"/>
        <v>0</v>
      </c>
      <c r="H19" s="17">
        <f t="shared" si="8"/>
        <v>3321</v>
      </c>
      <c r="I19" s="17">
        <f t="shared" si="8"/>
        <v>3321</v>
      </c>
      <c r="J19" s="7">
        <f t="shared" si="8"/>
        <v>0</v>
      </c>
      <c r="K19" s="13"/>
    </row>
    <row r="20" spans="1:11" x14ac:dyDescent="0.25">
      <c r="A20" s="8"/>
      <c r="B20" s="8"/>
      <c r="C20" s="9" t="s">
        <v>7</v>
      </c>
      <c r="D20" s="9"/>
      <c r="E20" s="10">
        <v>3321</v>
      </c>
      <c r="F20" s="10">
        <v>3321</v>
      </c>
      <c r="G20" s="10">
        <f>F20-E20</f>
        <v>0</v>
      </c>
      <c r="H20" s="10">
        <v>3321</v>
      </c>
      <c r="I20" s="10">
        <v>3321</v>
      </c>
      <c r="J20" s="10">
        <f>I20-H20</f>
        <v>0</v>
      </c>
      <c r="K20" s="24"/>
    </row>
    <row r="21" spans="1:11" x14ac:dyDescent="0.25">
      <c r="A21" s="5"/>
      <c r="B21" s="6" t="s">
        <v>24</v>
      </c>
      <c r="C21" s="5"/>
      <c r="D21" s="6" t="s">
        <v>25</v>
      </c>
      <c r="E21" s="7">
        <f t="shared" ref="E21:J21" si="9">+E22</f>
        <v>4317</v>
      </c>
      <c r="F21" s="17">
        <f t="shared" si="9"/>
        <v>4317</v>
      </c>
      <c r="G21" s="7">
        <f t="shared" si="9"/>
        <v>0</v>
      </c>
      <c r="H21" s="17">
        <f t="shared" si="9"/>
        <v>4317</v>
      </c>
      <c r="I21" s="17">
        <f t="shared" si="9"/>
        <v>4317</v>
      </c>
      <c r="J21" s="7">
        <f t="shared" si="9"/>
        <v>0</v>
      </c>
      <c r="K21" s="13"/>
    </row>
    <row r="22" spans="1:11" x14ac:dyDescent="0.25">
      <c r="A22" s="8"/>
      <c r="B22" s="8"/>
      <c r="C22" s="9" t="s">
        <v>7</v>
      </c>
      <c r="D22" s="9"/>
      <c r="E22" s="10">
        <v>4317</v>
      </c>
      <c r="F22" s="10">
        <v>4317</v>
      </c>
      <c r="G22" s="10">
        <f>F22-E22</f>
        <v>0</v>
      </c>
      <c r="H22" s="10">
        <v>4317</v>
      </c>
      <c r="I22" s="10">
        <v>4317</v>
      </c>
      <c r="J22" s="10">
        <f>I22-H22</f>
        <v>0</v>
      </c>
      <c r="K22" s="24"/>
    </row>
    <row r="23" spans="1:11" x14ac:dyDescent="0.25">
      <c r="A23" s="5"/>
      <c r="B23" s="6" t="s">
        <v>26</v>
      </c>
      <c r="C23" s="5"/>
      <c r="D23" s="6" t="s">
        <v>27</v>
      </c>
      <c r="E23" s="7">
        <f t="shared" ref="E23:J23" si="10">+E24</f>
        <v>2451</v>
      </c>
      <c r="F23" s="17">
        <f t="shared" si="10"/>
        <v>2451</v>
      </c>
      <c r="G23" s="7">
        <f t="shared" si="10"/>
        <v>0</v>
      </c>
      <c r="H23" s="17">
        <f t="shared" si="10"/>
        <v>2451</v>
      </c>
      <c r="I23" s="17">
        <f t="shared" si="10"/>
        <v>2451</v>
      </c>
      <c r="J23" s="7">
        <f t="shared" si="10"/>
        <v>0</v>
      </c>
      <c r="K23" s="13"/>
    </row>
    <row r="24" spans="1:11" x14ac:dyDescent="0.25">
      <c r="A24" s="8"/>
      <c r="B24" s="8"/>
      <c r="C24" s="9" t="s">
        <v>7</v>
      </c>
      <c r="D24" s="9"/>
      <c r="E24" s="10">
        <v>2451</v>
      </c>
      <c r="F24" s="10">
        <v>2451</v>
      </c>
      <c r="G24" s="10">
        <f>F24-E24</f>
        <v>0</v>
      </c>
      <c r="H24" s="10">
        <v>2451</v>
      </c>
      <c r="I24" s="10">
        <v>2451</v>
      </c>
      <c r="J24" s="10">
        <f>I24-H24</f>
        <v>0</v>
      </c>
      <c r="K24" s="24"/>
    </row>
    <row r="25" spans="1:11" x14ac:dyDescent="0.25">
      <c r="A25" s="5"/>
      <c r="B25" s="6" t="s">
        <v>28</v>
      </c>
      <c r="C25" s="5"/>
      <c r="D25" s="6" t="s">
        <v>29</v>
      </c>
      <c r="E25" s="7">
        <f t="shared" ref="E25:J25" si="11">+E26</f>
        <v>5142</v>
      </c>
      <c r="F25" s="17">
        <f t="shared" si="11"/>
        <v>5142</v>
      </c>
      <c r="G25" s="7">
        <f t="shared" si="11"/>
        <v>0</v>
      </c>
      <c r="H25" s="17">
        <f t="shared" si="11"/>
        <v>5142</v>
      </c>
      <c r="I25" s="17">
        <f t="shared" si="11"/>
        <v>5142</v>
      </c>
      <c r="J25" s="7">
        <f t="shared" si="11"/>
        <v>0</v>
      </c>
      <c r="K25" s="13"/>
    </row>
    <row r="26" spans="1:11" x14ac:dyDescent="0.25">
      <c r="A26" s="8"/>
      <c r="B26" s="8"/>
      <c r="C26" s="9" t="s">
        <v>7</v>
      </c>
      <c r="D26" s="9"/>
      <c r="E26" s="10">
        <v>5142</v>
      </c>
      <c r="F26" s="10">
        <v>5142</v>
      </c>
      <c r="G26" s="10">
        <f>F26-E26</f>
        <v>0</v>
      </c>
      <c r="H26" s="10">
        <v>5142</v>
      </c>
      <c r="I26" s="10">
        <v>5142</v>
      </c>
      <c r="J26" s="10">
        <f>I26-H26</f>
        <v>0</v>
      </c>
      <c r="K26" s="24"/>
    </row>
    <row r="27" spans="1:11" x14ac:dyDescent="0.25">
      <c r="A27" s="5"/>
      <c r="B27" s="6" t="s">
        <v>30</v>
      </c>
      <c r="C27" s="5"/>
      <c r="D27" s="6" t="s">
        <v>31</v>
      </c>
      <c r="E27" s="7">
        <f t="shared" ref="E27:J27" si="12">+E28</f>
        <v>1737</v>
      </c>
      <c r="F27" s="17">
        <f t="shared" si="12"/>
        <v>1737</v>
      </c>
      <c r="G27" s="7">
        <f t="shared" si="12"/>
        <v>0</v>
      </c>
      <c r="H27" s="17">
        <f t="shared" si="12"/>
        <v>1737</v>
      </c>
      <c r="I27" s="17">
        <f t="shared" si="12"/>
        <v>1737</v>
      </c>
      <c r="J27" s="7">
        <f t="shared" si="12"/>
        <v>0</v>
      </c>
      <c r="K27" s="13"/>
    </row>
    <row r="28" spans="1:11" x14ac:dyDescent="0.25">
      <c r="A28" s="8"/>
      <c r="B28" s="8"/>
      <c r="C28" s="9" t="s">
        <v>7</v>
      </c>
      <c r="D28" s="9"/>
      <c r="E28" s="10">
        <v>1737</v>
      </c>
      <c r="F28" s="10">
        <v>1737</v>
      </c>
      <c r="G28" s="10">
        <f>F28-E28</f>
        <v>0</v>
      </c>
      <c r="H28" s="10">
        <v>1737</v>
      </c>
      <c r="I28" s="10">
        <v>1737</v>
      </c>
      <c r="J28" s="10">
        <f>I28-H28</f>
        <v>0</v>
      </c>
      <c r="K28" s="24"/>
    </row>
    <row r="29" spans="1:11" x14ac:dyDescent="0.25">
      <c r="A29" s="5"/>
      <c r="B29" s="6" t="s">
        <v>32</v>
      </c>
      <c r="C29" s="5"/>
      <c r="D29" s="6" t="s">
        <v>33</v>
      </c>
      <c r="E29" s="7">
        <f t="shared" ref="E29:J29" si="13">+E30</f>
        <v>4730</v>
      </c>
      <c r="F29" s="17">
        <f t="shared" si="13"/>
        <v>4730</v>
      </c>
      <c r="G29" s="7">
        <f t="shared" si="13"/>
        <v>0</v>
      </c>
      <c r="H29" s="17">
        <f t="shared" si="13"/>
        <v>4730</v>
      </c>
      <c r="I29" s="17">
        <f t="shared" si="13"/>
        <v>4730</v>
      </c>
      <c r="J29" s="7">
        <f t="shared" si="13"/>
        <v>0</v>
      </c>
      <c r="K29" s="13"/>
    </row>
    <row r="30" spans="1:11" x14ac:dyDescent="0.25">
      <c r="A30" s="8"/>
      <c r="B30" s="8"/>
      <c r="C30" s="9" t="s">
        <v>7</v>
      </c>
      <c r="D30" s="9"/>
      <c r="E30" s="10">
        <v>4730</v>
      </c>
      <c r="F30" s="10">
        <v>4730</v>
      </c>
      <c r="G30" s="10">
        <f>F30-E30</f>
        <v>0</v>
      </c>
      <c r="H30" s="10">
        <v>4730</v>
      </c>
      <c r="I30" s="10">
        <v>4730</v>
      </c>
      <c r="J30" s="10">
        <f>I30-H30</f>
        <v>0</v>
      </c>
      <c r="K30" s="24"/>
    </row>
    <row r="31" spans="1:11" x14ac:dyDescent="0.25">
      <c r="A31" s="5"/>
      <c r="B31" s="6" t="s">
        <v>34</v>
      </c>
      <c r="C31" s="5"/>
      <c r="D31" s="6" t="s">
        <v>35</v>
      </c>
      <c r="E31" s="7">
        <f t="shared" ref="E31:J31" si="14">+E32</f>
        <v>21771</v>
      </c>
      <c r="F31" s="17">
        <f t="shared" si="14"/>
        <v>21771</v>
      </c>
      <c r="G31" s="7">
        <f t="shared" si="14"/>
        <v>0</v>
      </c>
      <c r="H31" s="17">
        <f t="shared" si="14"/>
        <v>21771</v>
      </c>
      <c r="I31" s="17">
        <f t="shared" si="14"/>
        <v>21771</v>
      </c>
      <c r="J31" s="7">
        <f t="shared" si="14"/>
        <v>0</v>
      </c>
      <c r="K31" s="13"/>
    </row>
    <row r="32" spans="1:11" x14ac:dyDescent="0.25">
      <c r="A32" s="8"/>
      <c r="B32" s="8"/>
      <c r="C32" s="9" t="s">
        <v>7</v>
      </c>
      <c r="D32" s="9"/>
      <c r="E32" s="10">
        <v>21771</v>
      </c>
      <c r="F32" s="10">
        <v>21771</v>
      </c>
      <c r="G32" s="10">
        <f>F32-E32</f>
        <v>0</v>
      </c>
      <c r="H32" s="10">
        <v>21771</v>
      </c>
      <c r="I32" s="10">
        <v>21771</v>
      </c>
      <c r="J32" s="10">
        <f>I32-H32</f>
        <v>0</v>
      </c>
      <c r="K32" s="24"/>
    </row>
    <row r="33" spans="1:11" x14ac:dyDescent="0.25">
      <c r="A33" s="5"/>
      <c r="B33" s="6" t="s">
        <v>36</v>
      </c>
      <c r="C33" s="5"/>
      <c r="D33" s="6" t="s">
        <v>37</v>
      </c>
      <c r="E33" s="7">
        <f t="shared" ref="E33:J33" si="15">+E34</f>
        <v>1236</v>
      </c>
      <c r="F33" s="17">
        <f t="shared" si="15"/>
        <v>1236</v>
      </c>
      <c r="G33" s="7">
        <f t="shared" si="15"/>
        <v>0</v>
      </c>
      <c r="H33" s="17">
        <f t="shared" si="15"/>
        <v>1236</v>
      </c>
      <c r="I33" s="17">
        <f t="shared" si="15"/>
        <v>1236</v>
      </c>
      <c r="J33" s="7">
        <f t="shared" si="15"/>
        <v>0</v>
      </c>
      <c r="K33" s="13"/>
    </row>
    <row r="34" spans="1:11" x14ac:dyDescent="0.25">
      <c r="A34" s="8"/>
      <c r="B34" s="8"/>
      <c r="C34" s="9" t="s">
        <v>7</v>
      </c>
      <c r="D34" s="9"/>
      <c r="E34" s="10">
        <v>1236</v>
      </c>
      <c r="F34" s="10">
        <v>1236</v>
      </c>
      <c r="G34" s="10">
        <f>F34-E34</f>
        <v>0</v>
      </c>
      <c r="H34" s="10">
        <v>1236</v>
      </c>
      <c r="I34" s="10">
        <v>1236</v>
      </c>
      <c r="J34" s="10">
        <f>I34-H34</f>
        <v>0</v>
      </c>
      <c r="K34" s="24"/>
    </row>
    <row r="35" spans="1:11" x14ac:dyDescent="0.25">
      <c r="A35" s="5"/>
      <c r="B35" s="6" t="s">
        <v>38</v>
      </c>
      <c r="C35" s="5"/>
      <c r="D35" s="6" t="s">
        <v>39</v>
      </c>
      <c r="E35" s="7">
        <f t="shared" ref="E35:J35" si="16">+E36</f>
        <v>1383</v>
      </c>
      <c r="F35" s="17">
        <f t="shared" si="16"/>
        <v>1383</v>
      </c>
      <c r="G35" s="7">
        <f t="shared" si="16"/>
        <v>0</v>
      </c>
      <c r="H35" s="17">
        <f t="shared" si="16"/>
        <v>1383</v>
      </c>
      <c r="I35" s="17">
        <f t="shared" si="16"/>
        <v>1383</v>
      </c>
      <c r="J35" s="7">
        <f t="shared" si="16"/>
        <v>0</v>
      </c>
      <c r="K35" s="13"/>
    </row>
    <row r="36" spans="1:11" x14ac:dyDescent="0.25">
      <c r="A36" s="8"/>
      <c r="B36" s="8"/>
      <c r="C36" s="9" t="s">
        <v>7</v>
      </c>
      <c r="D36" s="9"/>
      <c r="E36" s="10">
        <v>1383</v>
      </c>
      <c r="F36" s="10">
        <v>1383</v>
      </c>
      <c r="G36" s="10">
        <f>F36-E36</f>
        <v>0</v>
      </c>
      <c r="H36" s="10">
        <v>1383</v>
      </c>
      <c r="I36" s="10">
        <v>1383</v>
      </c>
      <c r="J36" s="10">
        <f>I36-H36</f>
        <v>0</v>
      </c>
      <c r="K36" s="24"/>
    </row>
    <row r="37" spans="1:11" x14ac:dyDescent="0.25">
      <c r="A37" s="5"/>
      <c r="B37" s="6" t="s">
        <v>40</v>
      </c>
      <c r="C37" s="5"/>
      <c r="D37" s="6" t="s">
        <v>41</v>
      </c>
      <c r="E37" s="7">
        <f t="shared" ref="E37:J37" si="17">+E38</f>
        <v>2400</v>
      </c>
      <c r="F37" s="17">
        <f t="shared" si="17"/>
        <v>2400</v>
      </c>
      <c r="G37" s="7">
        <f t="shared" si="17"/>
        <v>0</v>
      </c>
      <c r="H37" s="17">
        <f t="shared" si="17"/>
        <v>2400</v>
      </c>
      <c r="I37" s="17">
        <f t="shared" si="17"/>
        <v>2400</v>
      </c>
      <c r="J37" s="7">
        <f t="shared" si="17"/>
        <v>0</v>
      </c>
      <c r="K37" s="13"/>
    </row>
    <row r="38" spans="1:11" x14ac:dyDescent="0.25">
      <c r="A38" s="8"/>
      <c r="B38" s="8"/>
      <c r="C38" s="9" t="s">
        <v>7</v>
      </c>
      <c r="D38" s="9"/>
      <c r="E38" s="10">
        <v>2400</v>
      </c>
      <c r="F38" s="10">
        <v>2400</v>
      </c>
      <c r="G38" s="10">
        <f>F38-E38</f>
        <v>0</v>
      </c>
      <c r="H38" s="10">
        <v>2400</v>
      </c>
      <c r="I38" s="10">
        <v>2400</v>
      </c>
      <c r="J38" s="10">
        <f>I38-H38</f>
        <v>0</v>
      </c>
      <c r="K38" s="24"/>
    </row>
    <row r="39" spans="1:11" x14ac:dyDescent="0.25">
      <c r="A39" s="5"/>
      <c r="B39" s="20" t="s">
        <v>42</v>
      </c>
      <c r="C39" s="21"/>
      <c r="D39" s="20" t="s">
        <v>43</v>
      </c>
      <c r="E39" s="7">
        <f t="shared" ref="E39:J39" si="18">+E40</f>
        <v>12000</v>
      </c>
      <c r="F39" s="17">
        <f t="shared" si="18"/>
        <v>10800</v>
      </c>
      <c r="G39" s="22">
        <f t="shared" si="18"/>
        <v>-1200</v>
      </c>
      <c r="H39" s="17">
        <f t="shared" si="18"/>
        <v>12000</v>
      </c>
      <c r="I39" s="17">
        <f t="shared" si="18"/>
        <v>10800</v>
      </c>
      <c r="J39" s="22">
        <f t="shared" si="18"/>
        <v>-1200</v>
      </c>
      <c r="K39" s="23" t="s">
        <v>1040</v>
      </c>
    </row>
    <row r="40" spans="1:11" x14ac:dyDescent="0.25">
      <c r="A40" s="8"/>
      <c r="B40" s="8"/>
      <c r="C40" s="9" t="s">
        <v>7</v>
      </c>
      <c r="D40" s="9"/>
      <c r="E40" s="10">
        <v>12000</v>
      </c>
      <c r="F40" s="10">
        <v>10800</v>
      </c>
      <c r="G40" s="10">
        <f>F40-E40</f>
        <v>-1200</v>
      </c>
      <c r="H40" s="10">
        <v>12000</v>
      </c>
      <c r="I40" s="10">
        <v>10800</v>
      </c>
      <c r="J40" s="10">
        <f>I40-H40</f>
        <v>-1200</v>
      </c>
      <c r="K40" s="24"/>
    </row>
    <row r="41" spans="1:11" x14ac:dyDescent="0.25">
      <c r="A41" s="5"/>
      <c r="B41" s="6" t="s">
        <v>44</v>
      </c>
      <c r="C41" s="5"/>
      <c r="D41" s="6" t="s">
        <v>45</v>
      </c>
      <c r="E41" s="7">
        <f t="shared" ref="E41:J41" si="19">+E42</f>
        <v>1200</v>
      </c>
      <c r="F41" s="17">
        <f t="shared" si="19"/>
        <v>1200</v>
      </c>
      <c r="G41" s="7">
        <f t="shared" si="19"/>
        <v>0</v>
      </c>
      <c r="H41" s="17">
        <f t="shared" si="19"/>
        <v>1200</v>
      </c>
      <c r="I41" s="17">
        <f t="shared" si="19"/>
        <v>1200</v>
      </c>
      <c r="J41" s="7">
        <f t="shared" si="19"/>
        <v>0</v>
      </c>
      <c r="K41" s="13"/>
    </row>
    <row r="42" spans="1:11" x14ac:dyDescent="0.25">
      <c r="A42" s="8"/>
      <c r="B42" s="8"/>
      <c r="C42" s="9" t="s">
        <v>7</v>
      </c>
      <c r="D42" s="9"/>
      <c r="E42" s="10">
        <v>1200</v>
      </c>
      <c r="F42" s="10">
        <v>1200</v>
      </c>
      <c r="G42" s="10">
        <f>F42-E42</f>
        <v>0</v>
      </c>
      <c r="H42" s="10">
        <v>1200</v>
      </c>
      <c r="I42" s="10">
        <v>1200</v>
      </c>
      <c r="J42" s="10">
        <f>I42-H42</f>
        <v>0</v>
      </c>
      <c r="K42" s="24"/>
    </row>
    <row r="43" spans="1:11" x14ac:dyDescent="0.25">
      <c r="A43" s="5"/>
      <c r="B43" s="6" t="s">
        <v>46</v>
      </c>
      <c r="C43" s="5"/>
      <c r="D43" s="6" t="s">
        <v>47</v>
      </c>
      <c r="E43" s="7">
        <f t="shared" ref="E43:J43" si="20">+E44</f>
        <v>2400</v>
      </c>
      <c r="F43" s="17">
        <f t="shared" si="20"/>
        <v>2400</v>
      </c>
      <c r="G43" s="7">
        <f t="shared" si="20"/>
        <v>0</v>
      </c>
      <c r="H43" s="17">
        <f t="shared" si="20"/>
        <v>2400</v>
      </c>
      <c r="I43" s="17">
        <f t="shared" si="20"/>
        <v>2400</v>
      </c>
      <c r="J43" s="7">
        <f t="shared" si="20"/>
        <v>0</v>
      </c>
      <c r="K43" s="13"/>
    </row>
    <row r="44" spans="1:11" x14ac:dyDescent="0.25">
      <c r="A44" s="8"/>
      <c r="B44" s="8"/>
      <c r="C44" s="9" t="s">
        <v>7</v>
      </c>
      <c r="D44" s="9"/>
      <c r="E44" s="10">
        <v>2400</v>
      </c>
      <c r="F44" s="10">
        <v>2400</v>
      </c>
      <c r="G44" s="10">
        <f>F44-E44</f>
        <v>0</v>
      </c>
      <c r="H44" s="10">
        <v>2400</v>
      </c>
      <c r="I44" s="10">
        <v>2400</v>
      </c>
      <c r="J44" s="10">
        <f>I44-H44</f>
        <v>0</v>
      </c>
      <c r="K44" s="24"/>
    </row>
    <row r="45" spans="1:11" x14ac:dyDescent="0.25">
      <c r="A45" s="5"/>
      <c r="B45" s="6" t="s">
        <v>48</v>
      </c>
      <c r="C45" s="5"/>
      <c r="D45" s="6" t="s">
        <v>49</v>
      </c>
      <c r="E45" s="7">
        <f t="shared" ref="E45:J45" si="21">+E46</f>
        <v>1200</v>
      </c>
      <c r="F45" s="17">
        <f t="shared" si="21"/>
        <v>1200</v>
      </c>
      <c r="G45" s="7">
        <f t="shared" si="21"/>
        <v>0</v>
      </c>
      <c r="H45" s="17">
        <f t="shared" si="21"/>
        <v>1200</v>
      </c>
      <c r="I45" s="17">
        <f t="shared" si="21"/>
        <v>1200</v>
      </c>
      <c r="J45" s="7">
        <f t="shared" si="21"/>
        <v>0</v>
      </c>
      <c r="K45" s="13"/>
    </row>
    <row r="46" spans="1:11" x14ac:dyDescent="0.25">
      <c r="A46" s="8"/>
      <c r="B46" s="8"/>
      <c r="C46" s="9" t="s">
        <v>7</v>
      </c>
      <c r="D46" s="9"/>
      <c r="E46" s="10">
        <v>1200</v>
      </c>
      <c r="F46" s="10">
        <v>1200</v>
      </c>
      <c r="G46" s="10">
        <f>F46-E46</f>
        <v>0</v>
      </c>
      <c r="H46" s="10">
        <v>1200</v>
      </c>
      <c r="I46" s="10">
        <v>1200</v>
      </c>
      <c r="J46" s="10">
        <f>I46-H46</f>
        <v>0</v>
      </c>
      <c r="K46" s="24"/>
    </row>
    <row r="47" spans="1:11" x14ac:dyDescent="0.25">
      <c r="A47" s="5"/>
      <c r="B47" s="20" t="s">
        <v>50</v>
      </c>
      <c r="C47" s="21"/>
      <c r="D47" s="20" t="s">
        <v>51</v>
      </c>
      <c r="E47" s="7">
        <f t="shared" ref="E47:J47" si="22">+E48</f>
        <v>2400</v>
      </c>
      <c r="F47" s="17">
        <f t="shared" si="22"/>
        <v>4600</v>
      </c>
      <c r="G47" s="22">
        <f t="shared" si="22"/>
        <v>2200</v>
      </c>
      <c r="H47" s="17">
        <f t="shared" si="22"/>
        <v>2400</v>
      </c>
      <c r="I47" s="17">
        <f t="shared" si="22"/>
        <v>4800</v>
      </c>
      <c r="J47" s="22">
        <f t="shared" si="22"/>
        <v>2400</v>
      </c>
      <c r="K47" s="23" t="s">
        <v>1040</v>
      </c>
    </row>
    <row r="48" spans="1:11" x14ac:dyDescent="0.25">
      <c r="A48" s="8"/>
      <c r="B48" s="8"/>
      <c r="C48" s="9" t="s">
        <v>7</v>
      </c>
      <c r="D48" s="9"/>
      <c r="E48" s="10">
        <v>2400</v>
      </c>
      <c r="F48" s="10">
        <v>4600</v>
      </c>
      <c r="G48" s="10">
        <f>F48-E48</f>
        <v>2200</v>
      </c>
      <c r="H48" s="10">
        <v>2400</v>
      </c>
      <c r="I48" s="10">
        <v>4800</v>
      </c>
      <c r="J48" s="10">
        <f>I48-H48</f>
        <v>2400</v>
      </c>
      <c r="K48" s="24"/>
    </row>
    <row r="49" spans="1:11" x14ac:dyDescent="0.25">
      <c r="A49" s="5"/>
      <c r="B49" s="6" t="s">
        <v>52</v>
      </c>
      <c r="C49" s="5"/>
      <c r="D49" s="6" t="s">
        <v>53</v>
      </c>
      <c r="E49" s="7">
        <f t="shared" ref="E49:J49" si="23">+E50</f>
        <v>1200</v>
      </c>
      <c r="F49" s="17">
        <f t="shared" si="23"/>
        <v>1200</v>
      </c>
      <c r="G49" s="7">
        <f t="shared" si="23"/>
        <v>0</v>
      </c>
      <c r="H49" s="17">
        <f t="shared" si="23"/>
        <v>1200</v>
      </c>
      <c r="I49" s="17">
        <f t="shared" si="23"/>
        <v>1200</v>
      </c>
      <c r="J49" s="7">
        <f t="shared" si="23"/>
        <v>0</v>
      </c>
      <c r="K49" s="13"/>
    </row>
    <row r="50" spans="1:11" x14ac:dyDescent="0.25">
      <c r="A50" s="8"/>
      <c r="B50" s="8"/>
      <c r="C50" s="9" t="s">
        <v>7</v>
      </c>
      <c r="D50" s="9"/>
      <c r="E50" s="10">
        <v>1200</v>
      </c>
      <c r="F50" s="10">
        <v>1200</v>
      </c>
      <c r="G50" s="10">
        <f>F50-E50</f>
        <v>0</v>
      </c>
      <c r="H50" s="10">
        <v>1200</v>
      </c>
      <c r="I50" s="10">
        <v>1200</v>
      </c>
      <c r="J50" s="10">
        <f>I50-H50</f>
        <v>0</v>
      </c>
      <c r="K50" s="24"/>
    </row>
    <row r="51" spans="1:11" x14ac:dyDescent="0.25">
      <c r="A51" s="5"/>
      <c r="B51" s="6" t="s">
        <v>54</v>
      </c>
      <c r="C51" s="5"/>
      <c r="D51" s="6" t="s">
        <v>55</v>
      </c>
      <c r="E51" s="7">
        <f t="shared" ref="E51:J51" si="24">+E52</f>
        <v>2400</v>
      </c>
      <c r="F51" s="17">
        <f t="shared" si="24"/>
        <v>2400</v>
      </c>
      <c r="G51" s="7">
        <f t="shared" si="24"/>
        <v>0</v>
      </c>
      <c r="H51" s="17">
        <f t="shared" si="24"/>
        <v>2400</v>
      </c>
      <c r="I51" s="17">
        <f t="shared" si="24"/>
        <v>2400</v>
      </c>
      <c r="J51" s="7">
        <f t="shared" si="24"/>
        <v>0</v>
      </c>
      <c r="K51" s="13"/>
    </row>
    <row r="52" spans="1:11" x14ac:dyDescent="0.25">
      <c r="A52" s="8"/>
      <c r="B52" s="8"/>
      <c r="C52" s="9" t="s">
        <v>7</v>
      </c>
      <c r="D52" s="9"/>
      <c r="E52" s="10">
        <v>2400</v>
      </c>
      <c r="F52" s="10">
        <v>2400</v>
      </c>
      <c r="G52" s="10">
        <f>F52-E52</f>
        <v>0</v>
      </c>
      <c r="H52" s="10">
        <v>2400</v>
      </c>
      <c r="I52" s="10">
        <v>2400</v>
      </c>
      <c r="J52" s="10">
        <f>I52-H52</f>
        <v>0</v>
      </c>
      <c r="K52" s="24"/>
    </row>
    <row r="53" spans="1:11" x14ac:dyDescent="0.25">
      <c r="A53" s="5"/>
      <c r="B53" s="6" t="s">
        <v>56</v>
      </c>
      <c r="C53" s="5"/>
      <c r="D53" s="6" t="s">
        <v>57</v>
      </c>
      <c r="E53" s="7">
        <f t="shared" ref="E53:J53" si="25">+E54</f>
        <v>14400</v>
      </c>
      <c r="F53" s="17">
        <f t="shared" si="25"/>
        <v>14400</v>
      </c>
      <c r="G53" s="7">
        <f t="shared" si="25"/>
        <v>0</v>
      </c>
      <c r="H53" s="17">
        <f t="shared" si="25"/>
        <v>14400</v>
      </c>
      <c r="I53" s="17">
        <f t="shared" si="25"/>
        <v>14400</v>
      </c>
      <c r="J53" s="7">
        <f t="shared" si="25"/>
        <v>0</v>
      </c>
      <c r="K53" s="13"/>
    </row>
    <row r="54" spans="1:11" x14ac:dyDescent="0.25">
      <c r="A54" s="8"/>
      <c r="B54" s="8"/>
      <c r="C54" s="9" t="s">
        <v>7</v>
      </c>
      <c r="D54" s="9"/>
      <c r="E54" s="10">
        <v>14400</v>
      </c>
      <c r="F54" s="10">
        <v>14400</v>
      </c>
      <c r="G54" s="10">
        <f>F54-E54</f>
        <v>0</v>
      </c>
      <c r="H54" s="10">
        <v>14400</v>
      </c>
      <c r="I54" s="10">
        <v>14400</v>
      </c>
      <c r="J54" s="10">
        <f>I54-H54</f>
        <v>0</v>
      </c>
      <c r="K54" s="24"/>
    </row>
    <row r="55" spans="1:11" x14ac:dyDescent="0.25">
      <c r="A55" s="5"/>
      <c r="B55" s="6" t="s">
        <v>58</v>
      </c>
      <c r="C55" s="5"/>
      <c r="D55" s="6" t="s">
        <v>59</v>
      </c>
      <c r="E55" s="7">
        <f t="shared" ref="E55:J55" si="26">+E56</f>
        <v>1200</v>
      </c>
      <c r="F55" s="17">
        <f t="shared" si="26"/>
        <v>1200</v>
      </c>
      <c r="G55" s="7">
        <f t="shared" si="26"/>
        <v>0</v>
      </c>
      <c r="H55" s="17">
        <f t="shared" si="26"/>
        <v>1200</v>
      </c>
      <c r="I55" s="17">
        <f t="shared" si="26"/>
        <v>1200</v>
      </c>
      <c r="J55" s="7">
        <f t="shared" si="26"/>
        <v>0</v>
      </c>
      <c r="K55" s="13"/>
    </row>
    <row r="56" spans="1:11" x14ac:dyDescent="0.25">
      <c r="A56" s="8"/>
      <c r="B56" s="8"/>
      <c r="C56" s="9" t="s">
        <v>7</v>
      </c>
      <c r="D56" s="9"/>
      <c r="E56" s="10">
        <v>1200</v>
      </c>
      <c r="F56" s="10">
        <v>1200</v>
      </c>
      <c r="G56" s="10">
        <f>F56-E56</f>
        <v>0</v>
      </c>
      <c r="H56" s="10">
        <v>1200</v>
      </c>
      <c r="I56" s="10">
        <v>1200</v>
      </c>
      <c r="J56" s="10">
        <f>I56-H56</f>
        <v>0</v>
      </c>
      <c r="K56" s="24"/>
    </row>
    <row r="57" spans="1:11" x14ac:dyDescent="0.25">
      <c r="A57" s="5"/>
      <c r="B57" s="20" t="s">
        <v>60</v>
      </c>
      <c r="C57" s="21"/>
      <c r="D57" s="20" t="s">
        <v>61</v>
      </c>
      <c r="E57" s="7">
        <f t="shared" ref="E57:J57" si="27">+E58</f>
        <v>13200</v>
      </c>
      <c r="F57" s="17">
        <f t="shared" si="27"/>
        <v>12200</v>
      </c>
      <c r="G57" s="22">
        <f t="shared" si="27"/>
        <v>-1000</v>
      </c>
      <c r="H57" s="17">
        <f t="shared" si="27"/>
        <v>13200</v>
      </c>
      <c r="I57" s="17">
        <f t="shared" si="27"/>
        <v>12000</v>
      </c>
      <c r="J57" s="22">
        <f t="shared" si="27"/>
        <v>-1200</v>
      </c>
      <c r="K57" s="23" t="s">
        <v>1040</v>
      </c>
    </row>
    <row r="58" spans="1:11" x14ac:dyDescent="0.25">
      <c r="A58" s="8"/>
      <c r="B58" s="8"/>
      <c r="C58" s="9" t="s">
        <v>7</v>
      </c>
      <c r="D58" s="9"/>
      <c r="E58" s="10">
        <v>13200</v>
      </c>
      <c r="F58" s="10">
        <v>12200</v>
      </c>
      <c r="G58" s="10">
        <f>F58-E58</f>
        <v>-1000</v>
      </c>
      <c r="H58" s="10">
        <v>13200</v>
      </c>
      <c r="I58" s="10">
        <v>12000</v>
      </c>
      <c r="J58" s="10">
        <f>I58-H58</f>
        <v>-1200</v>
      </c>
      <c r="K58" s="24"/>
    </row>
    <row r="59" spans="1:11" x14ac:dyDescent="0.25">
      <c r="A59" s="2" t="s">
        <v>62</v>
      </c>
      <c r="B59" s="3"/>
      <c r="C59" s="3"/>
      <c r="D59" s="2" t="s">
        <v>63</v>
      </c>
      <c r="E59" s="4">
        <f t="shared" ref="E59:J60" si="28">+E60</f>
        <v>12000</v>
      </c>
      <c r="F59" s="16">
        <f t="shared" si="28"/>
        <v>12000</v>
      </c>
      <c r="G59" s="4">
        <f t="shared" si="28"/>
        <v>0</v>
      </c>
      <c r="H59" s="16">
        <f t="shared" si="28"/>
        <v>12000</v>
      </c>
      <c r="I59" s="16">
        <f t="shared" si="28"/>
        <v>12000</v>
      </c>
      <c r="J59" s="4">
        <f t="shared" si="28"/>
        <v>0</v>
      </c>
      <c r="K59" s="25"/>
    </row>
    <row r="60" spans="1:11" x14ac:dyDescent="0.25">
      <c r="A60" s="5"/>
      <c r="B60" s="6" t="s">
        <v>64</v>
      </c>
      <c r="C60" s="5"/>
      <c r="D60" s="6" t="s">
        <v>63</v>
      </c>
      <c r="E60" s="7">
        <f t="shared" si="28"/>
        <v>12000</v>
      </c>
      <c r="F60" s="17">
        <f t="shared" si="28"/>
        <v>12000</v>
      </c>
      <c r="G60" s="7">
        <f t="shared" si="28"/>
        <v>0</v>
      </c>
      <c r="H60" s="17">
        <f t="shared" si="28"/>
        <v>12000</v>
      </c>
      <c r="I60" s="17">
        <f t="shared" si="28"/>
        <v>12000</v>
      </c>
      <c r="J60" s="7">
        <f t="shared" si="28"/>
        <v>0</v>
      </c>
      <c r="K60" s="13"/>
    </row>
    <row r="61" spans="1:11" x14ac:dyDescent="0.25">
      <c r="A61" s="8"/>
      <c r="B61" s="8"/>
      <c r="C61" s="9" t="s">
        <v>7</v>
      </c>
      <c r="D61" s="9"/>
      <c r="E61" s="10">
        <v>12000</v>
      </c>
      <c r="F61" s="10">
        <v>12000</v>
      </c>
      <c r="G61" s="10">
        <f>F61-E61</f>
        <v>0</v>
      </c>
      <c r="H61" s="10">
        <v>12000</v>
      </c>
      <c r="I61" s="10">
        <v>12000</v>
      </c>
      <c r="J61" s="10">
        <f>I61-H61</f>
        <v>0</v>
      </c>
      <c r="K61" s="24"/>
    </row>
    <row r="62" spans="1:11" x14ac:dyDescent="0.25">
      <c r="A62" s="2" t="s">
        <v>65</v>
      </c>
      <c r="B62" s="3"/>
      <c r="C62" s="3"/>
      <c r="D62" s="2" t="s">
        <v>66</v>
      </c>
      <c r="E62" s="4">
        <f t="shared" ref="E62:J62" si="29">+E63+E65+E67</f>
        <v>260000</v>
      </c>
      <c r="F62" s="16">
        <f t="shared" si="29"/>
        <v>260000</v>
      </c>
      <c r="G62" s="4">
        <f t="shared" si="29"/>
        <v>0</v>
      </c>
      <c r="H62" s="16">
        <f t="shared" si="29"/>
        <v>275000</v>
      </c>
      <c r="I62" s="16">
        <f t="shared" si="29"/>
        <v>275000</v>
      </c>
      <c r="J62" s="4">
        <f t="shared" si="29"/>
        <v>0</v>
      </c>
      <c r="K62" s="25"/>
    </row>
    <row r="63" spans="1:11" x14ac:dyDescent="0.25">
      <c r="A63" s="5"/>
      <c r="B63" s="6" t="s">
        <v>67</v>
      </c>
      <c r="C63" s="5"/>
      <c r="D63" s="6" t="s">
        <v>68</v>
      </c>
      <c r="E63" s="7">
        <f t="shared" ref="E63:J63" si="30">+E64</f>
        <v>220000</v>
      </c>
      <c r="F63" s="17">
        <f t="shared" si="30"/>
        <v>220000</v>
      </c>
      <c r="G63" s="7">
        <f t="shared" si="30"/>
        <v>0</v>
      </c>
      <c r="H63" s="17">
        <f t="shared" si="30"/>
        <v>240000</v>
      </c>
      <c r="I63" s="17">
        <f t="shared" si="30"/>
        <v>240000</v>
      </c>
      <c r="J63" s="7">
        <f t="shared" si="30"/>
        <v>0</v>
      </c>
      <c r="K63" s="13"/>
    </row>
    <row r="64" spans="1:11" x14ac:dyDescent="0.25">
      <c r="A64" s="8"/>
      <c r="B64" s="8"/>
      <c r="C64" s="9" t="s">
        <v>7</v>
      </c>
      <c r="D64" s="9"/>
      <c r="E64" s="10">
        <v>220000</v>
      </c>
      <c r="F64" s="10">
        <v>220000</v>
      </c>
      <c r="G64" s="10">
        <f>F64-E64</f>
        <v>0</v>
      </c>
      <c r="H64" s="10">
        <v>240000</v>
      </c>
      <c r="I64" s="10">
        <v>240000</v>
      </c>
      <c r="J64" s="10">
        <f>I64-H64</f>
        <v>0</v>
      </c>
      <c r="K64" s="24"/>
    </row>
    <row r="65" spans="1:11" x14ac:dyDescent="0.25">
      <c r="A65" s="5"/>
      <c r="B65" s="6" t="s">
        <v>69</v>
      </c>
      <c r="C65" s="5"/>
      <c r="D65" s="6" t="s">
        <v>70</v>
      </c>
      <c r="E65" s="7">
        <f t="shared" ref="E65:J65" si="31">+E66</f>
        <v>30000</v>
      </c>
      <c r="F65" s="17">
        <f t="shared" si="31"/>
        <v>30000</v>
      </c>
      <c r="G65" s="7">
        <f t="shared" si="31"/>
        <v>0</v>
      </c>
      <c r="H65" s="17">
        <f t="shared" si="31"/>
        <v>25000</v>
      </c>
      <c r="I65" s="17">
        <f t="shared" si="31"/>
        <v>25000</v>
      </c>
      <c r="J65" s="7">
        <f t="shared" si="31"/>
        <v>0</v>
      </c>
      <c r="K65" s="13"/>
    </row>
    <row r="66" spans="1:11" x14ac:dyDescent="0.25">
      <c r="A66" s="8"/>
      <c r="B66" s="8"/>
      <c r="C66" s="9" t="s">
        <v>7</v>
      </c>
      <c r="D66" s="9"/>
      <c r="E66" s="10">
        <v>30000</v>
      </c>
      <c r="F66" s="10">
        <v>30000</v>
      </c>
      <c r="G66" s="10">
        <f>F66-E66</f>
        <v>0</v>
      </c>
      <c r="H66" s="10">
        <v>25000</v>
      </c>
      <c r="I66" s="10">
        <v>25000</v>
      </c>
      <c r="J66" s="10">
        <f>I66-H66</f>
        <v>0</v>
      </c>
      <c r="K66" s="24"/>
    </row>
    <row r="67" spans="1:11" x14ac:dyDescent="0.25">
      <c r="A67" s="5"/>
      <c r="B67" s="6" t="s">
        <v>71</v>
      </c>
      <c r="C67" s="5"/>
      <c r="D67" s="6" t="s">
        <v>72</v>
      </c>
      <c r="E67" s="7">
        <f t="shared" ref="E67:J67" si="32">+E68</f>
        <v>10000</v>
      </c>
      <c r="F67" s="17">
        <f t="shared" si="32"/>
        <v>10000</v>
      </c>
      <c r="G67" s="7">
        <f t="shared" si="32"/>
        <v>0</v>
      </c>
      <c r="H67" s="17">
        <f t="shared" si="32"/>
        <v>10000</v>
      </c>
      <c r="I67" s="17">
        <f t="shared" si="32"/>
        <v>10000</v>
      </c>
      <c r="J67" s="7">
        <f t="shared" si="32"/>
        <v>0</v>
      </c>
      <c r="K67" s="13"/>
    </row>
    <row r="68" spans="1:11" x14ac:dyDescent="0.25">
      <c r="A68" s="8"/>
      <c r="B68" s="8"/>
      <c r="C68" s="9" t="s">
        <v>7</v>
      </c>
      <c r="D68" s="9"/>
      <c r="E68" s="10">
        <v>10000</v>
      </c>
      <c r="F68" s="10">
        <v>10000</v>
      </c>
      <c r="G68" s="10">
        <f>F68-E68</f>
        <v>0</v>
      </c>
      <c r="H68" s="10">
        <v>10000</v>
      </c>
      <c r="I68" s="10">
        <v>10000</v>
      </c>
      <c r="J68" s="10">
        <f>I68-H68</f>
        <v>0</v>
      </c>
      <c r="K68" s="24"/>
    </row>
    <row r="69" spans="1:11" x14ac:dyDescent="0.25">
      <c r="A69" s="2" t="s">
        <v>73</v>
      </c>
      <c r="B69" s="3"/>
      <c r="C69" s="3"/>
      <c r="D69" s="2" t="s">
        <v>74</v>
      </c>
      <c r="E69" s="4">
        <f t="shared" ref="E69:J69" si="33">+E70+E72+E74+E76+E78+E80+E82+E84</f>
        <v>365000</v>
      </c>
      <c r="F69" s="16">
        <f t="shared" si="33"/>
        <v>365000</v>
      </c>
      <c r="G69" s="4">
        <f t="shared" si="33"/>
        <v>0</v>
      </c>
      <c r="H69" s="16">
        <f t="shared" si="33"/>
        <v>365000</v>
      </c>
      <c r="I69" s="16">
        <f t="shared" si="33"/>
        <v>365000</v>
      </c>
      <c r="J69" s="4">
        <f t="shared" si="33"/>
        <v>0</v>
      </c>
      <c r="K69" s="25"/>
    </row>
    <row r="70" spans="1:11" x14ac:dyDescent="0.25">
      <c r="A70" s="5"/>
      <c r="B70" s="6" t="s">
        <v>75</v>
      </c>
      <c r="C70" s="5"/>
      <c r="D70" s="6" t="s">
        <v>76</v>
      </c>
      <c r="E70" s="7">
        <f t="shared" ref="E70:J70" si="34">+E71</f>
        <v>68000</v>
      </c>
      <c r="F70" s="17">
        <f t="shared" si="34"/>
        <v>68000</v>
      </c>
      <c r="G70" s="7">
        <f t="shared" si="34"/>
        <v>0</v>
      </c>
      <c r="H70" s="17">
        <f t="shared" si="34"/>
        <v>68000</v>
      </c>
      <c r="I70" s="17">
        <f t="shared" si="34"/>
        <v>68000</v>
      </c>
      <c r="J70" s="7">
        <f t="shared" si="34"/>
        <v>0</v>
      </c>
      <c r="K70" s="13"/>
    </row>
    <row r="71" spans="1:11" x14ac:dyDescent="0.25">
      <c r="A71" s="8"/>
      <c r="B71" s="8"/>
      <c r="C71" s="9" t="s">
        <v>7</v>
      </c>
      <c r="D71" s="9"/>
      <c r="E71" s="10">
        <v>68000</v>
      </c>
      <c r="F71" s="10">
        <v>68000</v>
      </c>
      <c r="G71" s="10">
        <f>F71-E71</f>
        <v>0</v>
      </c>
      <c r="H71" s="10">
        <v>68000</v>
      </c>
      <c r="I71" s="10">
        <v>68000</v>
      </c>
      <c r="J71" s="10">
        <f>I71-H71</f>
        <v>0</v>
      </c>
      <c r="K71" s="24"/>
    </row>
    <row r="72" spans="1:11" x14ac:dyDescent="0.25">
      <c r="A72" s="5"/>
      <c r="B72" s="6" t="s">
        <v>77</v>
      </c>
      <c r="C72" s="5"/>
      <c r="D72" s="6" t="s">
        <v>78</v>
      </c>
      <c r="E72" s="7">
        <f t="shared" ref="E72:J72" si="35">+E73</f>
        <v>90000</v>
      </c>
      <c r="F72" s="17">
        <f t="shared" si="35"/>
        <v>90000</v>
      </c>
      <c r="G72" s="7">
        <f t="shared" si="35"/>
        <v>0</v>
      </c>
      <c r="H72" s="17">
        <f t="shared" si="35"/>
        <v>90000</v>
      </c>
      <c r="I72" s="17">
        <f t="shared" si="35"/>
        <v>90000</v>
      </c>
      <c r="J72" s="7">
        <f t="shared" si="35"/>
        <v>0</v>
      </c>
      <c r="K72" s="13"/>
    </row>
    <row r="73" spans="1:11" x14ac:dyDescent="0.25">
      <c r="A73" s="8"/>
      <c r="B73" s="8"/>
      <c r="C73" s="9" t="s">
        <v>7</v>
      </c>
      <c r="D73" s="9"/>
      <c r="E73" s="10">
        <v>90000</v>
      </c>
      <c r="F73" s="10">
        <v>90000</v>
      </c>
      <c r="G73" s="10">
        <f>F73-E73</f>
        <v>0</v>
      </c>
      <c r="H73" s="10">
        <v>90000</v>
      </c>
      <c r="I73" s="10">
        <v>90000</v>
      </c>
      <c r="J73" s="10">
        <f>I73-H73</f>
        <v>0</v>
      </c>
      <c r="K73" s="24"/>
    </row>
    <row r="74" spans="1:11" x14ac:dyDescent="0.25">
      <c r="A74" s="5"/>
      <c r="B74" s="6" t="s">
        <v>79</v>
      </c>
      <c r="C74" s="5"/>
      <c r="D74" s="6" t="s">
        <v>80</v>
      </c>
      <c r="E74" s="7">
        <f t="shared" ref="E74:J74" si="36">+E75</f>
        <v>15000</v>
      </c>
      <c r="F74" s="17">
        <f t="shared" si="36"/>
        <v>15000</v>
      </c>
      <c r="G74" s="7">
        <f t="shared" si="36"/>
        <v>0</v>
      </c>
      <c r="H74" s="17">
        <f t="shared" si="36"/>
        <v>15000</v>
      </c>
      <c r="I74" s="17">
        <f t="shared" si="36"/>
        <v>15000</v>
      </c>
      <c r="J74" s="7">
        <f t="shared" si="36"/>
        <v>0</v>
      </c>
      <c r="K74" s="13"/>
    </row>
    <row r="75" spans="1:11" x14ac:dyDescent="0.25">
      <c r="A75" s="8"/>
      <c r="B75" s="8"/>
      <c r="C75" s="9" t="s">
        <v>7</v>
      </c>
      <c r="D75" s="9"/>
      <c r="E75" s="10">
        <v>15000</v>
      </c>
      <c r="F75" s="10">
        <v>15000</v>
      </c>
      <c r="G75" s="10">
        <f>F75-E75</f>
        <v>0</v>
      </c>
      <c r="H75" s="10">
        <v>15000</v>
      </c>
      <c r="I75" s="10">
        <v>15000</v>
      </c>
      <c r="J75" s="10">
        <f>I75-H75</f>
        <v>0</v>
      </c>
      <c r="K75" s="24"/>
    </row>
    <row r="76" spans="1:11" x14ac:dyDescent="0.25">
      <c r="A76" s="5"/>
      <c r="B76" s="6" t="s">
        <v>81</v>
      </c>
      <c r="C76" s="5"/>
      <c r="D76" s="6" t="s">
        <v>82</v>
      </c>
      <c r="E76" s="7">
        <f t="shared" ref="E76:J76" si="37">+E77</f>
        <v>2000</v>
      </c>
      <c r="F76" s="17">
        <f t="shared" si="37"/>
        <v>2000</v>
      </c>
      <c r="G76" s="7">
        <f t="shared" si="37"/>
        <v>0</v>
      </c>
      <c r="H76" s="17">
        <f t="shared" si="37"/>
        <v>2000</v>
      </c>
      <c r="I76" s="17">
        <f t="shared" si="37"/>
        <v>2000</v>
      </c>
      <c r="J76" s="7">
        <f t="shared" si="37"/>
        <v>0</v>
      </c>
      <c r="K76" s="13"/>
    </row>
    <row r="77" spans="1:11" x14ac:dyDescent="0.25">
      <c r="A77" s="8"/>
      <c r="B77" s="8"/>
      <c r="C77" s="9" t="s">
        <v>7</v>
      </c>
      <c r="D77" s="9"/>
      <c r="E77" s="10">
        <v>2000</v>
      </c>
      <c r="F77" s="10">
        <v>2000</v>
      </c>
      <c r="G77" s="10">
        <f>F77-E77</f>
        <v>0</v>
      </c>
      <c r="H77" s="10">
        <v>2000</v>
      </c>
      <c r="I77" s="10">
        <v>2000</v>
      </c>
      <c r="J77" s="10">
        <f>I77-H77</f>
        <v>0</v>
      </c>
      <c r="K77" s="24"/>
    </row>
    <row r="78" spans="1:11" x14ac:dyDescent="0.25">
      <c r="A78" s="5"/>
      <c r="B78" s="6" t="s">
        <v>83</v>
      </c>
      <c r="C78" s="5"/>
      <c r="D78" s="6" t="s">
        <v>84</v>
      </c>
      <c r="E78" s="7">
        <f t="shared" ref="E78:J78" si="38">+E79</f>
        <v>85000</v>
      </c>
      <c r="F78" s="17">
        <f t="shared" si="38"/>
        <v>85000</v>
      </c>
      <c r="G78" s="7">
        <f t="shared" si="38"/>
        <v>0</v>
      </c>
      <c r="H78" s="17">
        <f t="shared" si="38"/>
        <v>85000</v>
      </c>
      <c r="I78" s="17">
        <f t="shared" si="38"/>
        <v>85000</v>
      </c>
      <c r="J78" s="7">
        <f t="shared" si="38"/>
        <v>0</v>
      </c>
      <c r="K78" s="13"/>
    </row>
    <row r="79" spans="1:11" x14ac:dyDescent="0.25">
      <c r="A79" s="8"/>
      <c r="B79" s="8"/>
      <c r="C79" s="9" t="s">
        <v>7</v>
      </c>
      <c r="D79" s="9"/>
      <c r="E79" s="10">
        <v>85000</v>
      </c>
      <c r="F79" s="10">
        <v>85000</v>
      </c>
      <c r="G79" s="10">
        <f>F79-E79</f>
        <v>0</v>
      </c>
      <c r="H79" s="10">
        <v>85000</v>
      </c>
      <c r="I79" s="10">
        <v>85000</v>
      </c>
      <c r="J79" s="10">
        <f>I79-H79</f>
        <v>0</v>
      </c>
      <c r="K79" s="24"/>
    </row>
    <row r="80" spans="1:11" x14ac:dyDescent="0.25">
      <c r="A80" s="5"/>
      <c r="B80" s="6" t="s">
        <v>85</v>
      </c>
      <c r="C80" s="5"/>
      <c r="D80" s="6" t="s">
        <v>86</v>
      </c>
      <c r="E80" s="7">
        <f t="shared" ref="E80:J80" si="39">+E81</f>
        <v>65000</v>
      </c>
      <c r="F80" s="17">
        <f t="shared" si="39"/>
        <v>65000</v>
      </c>
      <c r="G80" s="7">
        <f t="shared" si="39"/>
        <v>0</v>
      </c>
      <c r="H80" s="17">
        <f t="shared" si="39"/>
        <v>65000</v>
      </c>
      <c r="I80" s="17">
        <f t="shared" si="39"/>
        <v>65000</v>
      </c>
      <c r="J80" s="7">
        <f t="shared" si="39"/>
        <v>0</v>
      </c>
      <c r="K80" s="13"/>
    </row>
    <row r="81" spans="1:11" x14ac:dyDescent="0.25">
      <c r="A81" s="8"/>
      <c r="B81" s="8"/>
      <c r="C81" s="9" t="s">
        <v>7</v>
      </c>
      <c r="D81" s="9"/>
      <c r="E81" s="10">
        <v>65000</v>
      </c>
      <c r="F81" s="10">
        <v>65000</v>
      </c>
      <c r="G81" s="10">
        <f>F81-E81</f>
        <v>0</v>
      </c>
      <c r="H81" s="10">
        <v>65000</v>
      </c>
      <c r="I81" s="10">
        <v>65000</v>
      </c>
      <c r="J81" s="10">
        <f>I81-H81</f>
        <v>0</v>
      </c>
      <c r="K81" s="24"/>
    </row>
    <row r="82" spans="1:11" x14ac:dyDescent="0.25">
      <c r="A82" s="5"/>
      <c r="B82" s="6" t="s">
        <v>87</v>
      </c>
      <c r="C82" s="5"/>
      <c r="D82" s="6" t="s">
        <v>88</v>
      </c>
      <c r="E82" s="7">
        <f t="shared" ref="E82:J82" si="40">+E83</f>
        <v>5000</v>
      </c>
      <c r="F82" s="17">
        <f t="shared" si="40"/>
        <v>5000</v>
      </c>
      <c r="G82" s="7">
        <f t="shared" si="40"/>
        <v>0</v>
      </c>
      <c r="H82" s="17">
        <f t="shared" si="40"/>
        <v>5000</v>
      </c>
      <c r="I82" s="17">
        <f t="shared" si="40"/>
        <v>5000</v>
      </c>
      <c r="J82" s="7">
        <f t="shared" si="40"/>
        <v>0</v>
      </c>
      <c r="K82" s="13"/>
    </row>
    <row r="83" spans="1:11" x14ac:dyDescent="0.25">
      <c r="A83" s="8"/>
      <c r="B83" s="8"/>
      <c r="C83" s="9" t="s">
        <v>7</v>
      </c>
      <c r="D83" s="9"/>
      <c r="E83" s="10">
        <v>5000</v>
      </c>
      <c r="F83" s="10">
        <v>5000</v>
      </c>
      <c r="G83" s="10">
        <f>F83-E83</f>
        <v>0</v>
      </c>
      <c r="H83" s="10">
        <v>5000</v>
      </c>
      <c r="I83" s="10">
        <v>5000</v>
      </c>
      <c r="J83" s="10">
        <f>I83-H83</f>
        <v>0</v>
      </c>
      <c r="K83" s="24"/>
    </row>
    <row r="84" spans="1:11" x14ac:dyDescent="0.25">
      <c r="A84" s="5"/>
      <c r="B84" s="6" t="s">
        <v>89</v>
      </c>
      <c r="C84" s="5"/>
      <c r="D84" s="6" t="s">
        <v>90</v>
      </c>
      <c r="E84" s="7">
        <f t="shared" ref="E84:J84" si="41">+E85</f>
        <v>35000</v>
      </c>
      <c r="F84" s="17">
        <f t="shared" si="41"/>
        <v>35000</v>
      </c>
      <c r="G84" s="7">
        <f t="shared" si="41"/>
        <v>0</v>
      </c>
      <c r="H84" s="17">
        <f t="shared" si="41"/>
        <v>35000</v>
      </c>
      <c r="I84" s="17">
        <f t="shared" si="41"/>
        <v>35000</v>
      </c>
      <c r="J84" s="7">
        <f t="shared" si="41"/>
        <v>0</v>
      </c>
      <c r="K84" s="13"/>
    </row>
    <row r="85" spans="1:11" x14ac:dyDescent="0.25">
      <c r="A85" s="8"/>
      <c r="B85" s="8"/>
      <c r="C85" s="9" t="s">
        <v>7</v>
      </c>
      <c r="D85" s="9"/>
      <c r="E85" s="10">
        <v>35000</v>
      </c>
      <c r="F85" s="10">
        <v>35000</v>
      </c>
      <c r="G85" s="10">
        <f>F85-E85</f>
        <v>0</v>
      </c>
      <c r="H85" s="10">
        <v>35000</v>
      </c>
      <c r="I85" s="10">
        <v>35000</v>
      </c>
      <c r="J85" s="10">
        <f>I85-H85</f>
        <v>0</v>
      </c>
      <c r="K85" s="24"/>
    </row>
    <row r="86" spans="1:11" x14ac:dyDescent="0.25">
      <c r="A86" s="2" t="s">
        <v>91</v>
      </c>
      <c r="B86" s="3"/>
      <c r="C86" s="3"/>
      <c r="D86" s="2" t="s">
        <v>92</v>
      </c>
      <c r="E86" s="4">
        <f t="shared" ref="E86:J86" si="42">+E87+E89+E91+E93+E95+E97+E99+E101+E103+E105+E107+E109</f>
        <v>23914276.280000001</v>
      </c>
      <c r="F86" s="16">
        <f t="shared" si="42"/>
        <v>23779301.579999998</v>
      </c>
      <c r="G86" s="4">
        <f t="shared" si="42"/>
        <v>-134974.69999999972</v>
      </c>
      <c r="H86" s="16">
        <f t="shared" si="42"/>
        <v>25461554.630000003</v>
      </c>
      <c r="I86" s="16">
        <f t="shared" si="42"/>
        <v>24878345.780000001</v>
      </c>
      <c r="J86" s="4">
        <f t="shared" si="42"/>
        <v>-583208.85</v>
      </c>
      <c r="K86" s="25"/>
    </row>
    <row r="87" spans="1:11" x14ac:dyDescent="0.25">
      <c r="A87" s="5"/>
      <c r="B87" s="20" t="s">
        <v>93</v>
      </c>
      <c r="C87" s="21"/>
      <c r="D87" s="20" t="s">
        <v>94</v>
      </c>
      <c r="E87" s="7">
        <f t="shared" ref="E87:J87" si="43">+E88</f>
        <v>8700000</v>
      </c>
      <c r="F87" s="17">
        <f t="shared" si="43"/>
        <v>8905000</v>
      </c>
      <c r="G87" s="22">
        <f t="shared" si="43"/>
        <v>205000</v>
      </c>
      <c r="H87" s="17">
        <f t="shared" si="43"/>
        <v>9000000</v>
      </c>
      <c r="I87" s="17">
        <f t="shared" si="43"/>
        <v>9265000</v>
      </c>
      <c r="J87" s="22">
        <f t="shared" si="43"/>
        <v>265000</v>
      </c>
      <c r="K87" s="23" t="s">
        <v>1041</v>
      </c>
    </row>
    <row r="88" spans="1:11" x14ac:dyDescent="0.25">
      <c r="A88" s="8"/>
      <c r="B88" s="8"/>
      <c r="C88" s="9" t="s">
        <v>7</v>
      </c>
      <c r="D88" s="9"/>
      <c r="E88" s="10">
        <v>8700000</v>
      </c>
      <c r="F88" s="10">
        <v>8905000</v>
      </c>
      <c r="G88" s="10">
        <f>F88-E88</f>
        <v>205000</v>
      </c>
      <c r="H88" s="10">
        <v>9000000</v>
      </c>
      <c r="I88" s="10">
        <v>9265000</v>
      </c>
      <c r="J88" s="10">
        <f>I88-H88</f>
        <v>265000</v>
      </c>
      <c r="K88" s="24"/>
    </row>
    <row r="89" spans="1:11" x14ac:dyDescent="0.25">
      <c r="A89" s="5"/>
      <c r="B89" s="20" t="s">
        <v>95</v>
      </c>
      <c r="C89" s="21"/>
      <c r="D89" s="20" t="s">
        <v>96</v>
      </c>
      <c r="E89" s="7">
        <f t="shared" ref="E89:J89" si="44">+E90</f>
        <v>520000</v>
      </c>
      <c r="F89" s="17">
        <f t="shared" si="44"/>
        <v>539059</v>
      </c>
      <c r="G89" s="22">
        <f t="shared" si="44"/>
        <v>19059</v>
      </c>
      <c r="H89" s="17">
        <f t="shared" si="44"/>
        <v>536000</v>
      </c>
      <c r="I89" s="17">
        <f t="shared" si="44"/>
        <v>555059</v>
      </c>
      <c r="J89" s="22">
        <f t="shared" si="44"/>
        <v>19059</v>
      </c>
      <c r="K89" s="23" t="s">
        <v>1041</v>
      </c>
    </row>
    <row r="90" spans="1:11" x14ac:dyDescent="0.25">
      <c r="A90" s="8"/>
      <c r="B90" s="8"/>
      <c r="C90" s="9" t="s">
        <v>7</v>
      </c>
      <c r="D90" s="9"/>
      <c r="E90" s="10">
        <v>520000</v>
      </c>
      <c r="F90" s="10">
        <v>539059</v>
      </c>
      <c r="G90" s="10">
        <f>F90-E90</f>
        <v>19059</v>
      </c>
      <c r="H90" s="10">
        <v>536000</v>
      </c>
      <c r="I90" s="10">
        <v>555059</v>
      </c>
      <c r="J90" s="10">
        <f>I90-H90</f>
        <v>19059</v>
      </c>
      <c r="K90" s="24"/>
    </row>
    <row r="91" spans="1:11" x14ac:dyDescent="0.25">
      <c r="A91" s="5"/>
      <c r="B91" s="20" t="s">
        <v>97</v>
      </c>
      <c r="C91" s="21"/>
      <c r="D91" s="20" t="s">
        <v>98</v>
      </c>
      <c r="E91" s="7">
        <f t="shared" ref="E91:J91" si="45">+E92</f>
        <v>1100000</v>
      </c>
      <c r="F91" s="17">
        <f t="shared" si="45"/>
        <v>1600000</v>
      </c>
      <c r="G91" s="22">
        <f t="shared" si="45"/>
        <v>500000</v>
      </c>
      <c r="H91" s="17">
        <f t="shared" si="45"/>
        <v>1100000</v>
      </c>
      <c r="I91" s="17">
        <f t="shared" si="45"/>
        <v>300000</v>
      </c>
      <c r="J91" s="22">
        <f t="shared" si="45"/>
        <v>-800000</v>
      </c>
      <c r="K91" s="23" t="s">
        <v>1054</v>
      </c>
    </row>
    <row r="92" spans="1:11" x14ac:dyDescent="0.25">
      <c r="A92" s="8"/>
      <c r="B92" s="8"/>
      <c r="C92" s="9" t="s">
        <v>7</v>
      </c>
      <c r="D92" s="9"/>
      <c r="E92" s="10">
        <v>1100000</v>
      </c>
      <c r="F92" s="10">
        <v>1600000</v>
      </c>
      <c r="G92" s="10">
        <f>F92-E92</f>
        <v>500000</v>
      </c>
      <c r="H92" s="10">
        <v>1100000</v>
      </c>
      <c r="I92" s="10">
        <v>300000</v>
      </c>
      <c r="J92" s="10">
        <f>I92-H92</f>
        <v>-800000</v>
      </c>
      <c r="K92" s="24"/>
    </row>
    <row r="93" spans="1:11" x14ac:dyDescent="0.25">
      <c r="A93" s="5"/>
      <c r="B93" s="20" t="s">
        <v>99</v>
      </c>
      <c r="C93" s="21"/>
      <c r="D93" s="20" t="s">
        <v>100</v>
      </c>
      <c r="E93" s="7">
        <f t="shared" ref="E93:J93" si="46">+E94</f>
        <v>2209710.2799999998</v>
      </c>
      <c r="F93" s="17">
        <f t="shared" si="46"/>
        <v>2251955.58</v>
      </c>
      <c r="G93" s="22">
        <f t="shared" si="46"/>
        <v>42245.300000000279</v>
      </c>
      <c r="H93" s="17">
        <f t="shared" si="46"/>
        <v>1002304.63</v>
      </c>
      <c r="I93" s="17">
        <f t="shared" si="46"/>
        <v>964189.78</v>
      </c>
      <c r="J93" s="22">
        <f t="shared" si="46"/>
        <v>-38114.849999999977</v>
      </c>
      <c r="K93" s="23" t="s">
        <v>1042</v>
      </c>
    </row>
    <row r="94" spans="1:11" x14ac:dyDescent="0.25">
      <c r="A94" s="8"/>
      <c r="B94" s="8"/>
      <c r="C94" s="9" t="s">
        <v>7</v>
      </c>
      <c r="D94" s="9"/>
      <c r="E94" s="10">
        <v>2209710.2799999998</v>
      </c>
      <c r="F94" s="10">
        <v>2251955.58</v>
      </c>
      <c r="G94" s="10">
        <f>F94-E94</f>
        <v>42245.300000000279</v>
      </c>
      <c r="H94" s="10">
        <v>1002304.63</v>
      </c>
      <c r="I94" s="10">
        <v>964189.78</v>
      </c>
      <c r="J94" s="10">
        <f>I94-H94</f>
        <v>-38114.849999999977</v>
      </c>
      <c r="K94" s="24"/>
    </row>
    <row r="95" spans="1:11" x14ac:dyDescent="0.25">
      <c r="A95" s="5"/>
      <c r="B95" s="20" t="s">
        <v>101</v>
      </c>
      <c r="C95" s="21"/>
      <c r="D95" s="20" t="s">
        <v>102</v>
      </c>
      <c r="E95" s="7">
        <f t="shared" ref="E95:J95" si="47">+E96</f>
        <v>8104049</v>
      </c>
      <c r="F95" s="17">
        <f t="shared" si="47"/>
        <v>8104049</v>
      </c>
      <c r="G95" s="7">
        <f t="shared" si="47"/>
        <v>0</v>
      </c>
      <c r="H95" s="17">
        <f t="shared" si="47"/>
        <v>10000000</v>
      </c>
      <c r="I95" s="17">
        <f t="shared" si="47"/>
        <v>10504047</v>
      </c>
      <c r="J95" s="22">
        <f t="shared" si="47"/>
        <v>504047</v>
      </c>
      <c r="K95" s="23" t="s">
        <v>1043</v>
      </c>
    </row>
    <row r="96" spans="1:11" x14ac:dyDescent="0.25">
      <c r="A96" s="8"/>
      <c r="B96" s="8"/>
      <c r="C96" s="9" t="s">
        <v>7</v>
      </c>
      <c r="D96" s="9"/>
      <c r="E96" s="10">
        <v>8104049</v>
      </c>
      <c r="F96" s="10">
        <v>8104049</v>
      </c>
      <c r="G96" s="10">
        <f>F96-E96</f>
        <v>0</v>
      </c>
      <c r="H96" s="10">
        <v>10000000</v>
      </c>
      <c r="I96" s="10">
        <v>10504047</v>
      </c>
      <c r="J96" s="10">
        <f>I96-H96</f>
        <v>504047</v>
      </c>
      <c r="K96" s="24"/>
    </row>
    <row r="97" spans="1:11" x14ac:dyDescent="0.25">
      <c r="A97" s="5"/>
      <c r="B97" s="6" t="s">
        <v>103</v>
      </c>
      <c r="C97" s="5"/>
      <c r="D97" s="6" t="s">
        <v>104</v>
      </c>
      <c r="E97" s="7">
        <f t="shared" ref="E97:J97" si="48">+E98</f>
        <v>500</v>
      </c>
      <c r="F97" s="17">
        <f t="shared" si="48"/>
        <v>500</v>
      </c>
      <c r="G97" s="7">
        <f t="shared" si="48"/>
        <v>0</v>
      </c>
      <c r="H97" s="17">
        <f t="shared" si="48"/>
        <v>500</v>
      </c>
      <c r="I97" s="17">
        <f t="shared" si="48"/>
        <v>500</v>
      </c>
      <c r="J97" s="7">
        <f t="shared" si="48"/>
        <v>0</v>
      </c>
      <c r="K97" s="13"/>
    </row>
    <row r="98" spans="1:11" x14ac:dyDescent="0.25">
      <c r="A98" s="8"/>
      <c r="B98" s="8"/>
      <c r="C98" s="9" t="s">
        <v>7</v>
      </c>
      <c r="D98" s="9"/>
      <c r="E98" s="10">
        <v>500</v>
      </c>
      <c r="F98" s="10">
        <v>500</v>
      </c>
      <c r="G98" s="10">
        <f>F98-E98</f>
        <v>0</v>
      </c>
      <c r="H98" s="10">
        <v>500</v>
      </c>
      <c r="I98" s="10">
        <v>500</v>
      </c>
      <c r="J98" s="10">
        <f>I98-H98</f>
        <v>0</v>
      </c>
      <c r="K98" s="24"/>
    </row>
    <row r="99" spans="1:11" x14ac:dyDescent="0.25">
      <c r="A99" s="5"/>
      <c r="B99" s="6" t="s">
        <v>105</v>
      </c>
      <c r="C99" s="5"/>
      <c r="D99" s="6" t="s">
        <v>106</v>
      </c>
      <c r="E99" s="7">
        <f t="shared" ref="E99:J99" si="49">+E100</f>
        <v>10000</v>
      </c>
      <c r="F99" s="17">
        <f t="shared" si="49"/>
        <v>10000</v>
      </c>
      <c r="G99" s="7">
        <f t="shared" si="49"/>
        <v>0</v>
      </c>
      <c r="H99" s="17">
        <f t="shared" si="49"/>
        <v>1000</v>
      </c>
      <c r="I99" s="17">
        <f t="shared" si="49"/>
        <v>1000</v>
      </c>
      <c r="J99" s="7">
        <f t="shared" si="49"/>
        <v>0</v>
      </c>
      <c r="K99" s="13"/>
    </row>
    <row r="100" spans="1:11" x14ac:dyDescent="0.25">
      <c r="A100" s="8"/>
      <c r="B100" s="8"/>
      <c r="C100" s="9" t="s">
        <v>7</v>
      </c>
      <c r="D100" s="9"/>
      <c r="E100" s="10">
        <v>10000</v>
      </c>
      <c r="F100" s="10">
        <v>10000</v>
      </c>
      <c r="G100" s="10">
        <f>F100-E100</f>
        <v>0</v>
      </c>
      <c r="H100" s="10">
        <v>1000</v>
      </c>
      <c r="I100" s="10">
        <v>1000</v>
      </c>
      <c r="J100" s="10">
        <f>I100-H100</f>
        <v>0</v>
      </c>
      <c r="K100" s="24"/>
    </row>
    <row r="101" spans="1:11" x14ac:dyDescent="0.25">
      <c r="A101" s="5"/>
      <c r="B101" s="20" t="s">
        <v>107</v>
      </c>
      <c r="C101" s="21"/>
      <c r="D101" s="20" t="s">
        <v>108</v>
      </c>
      <c r="E101" s="7">
        <f t="shared" ref="E101:J101" si="50">+E102</f>
        <v>12000</v>
      </c>
      <c r="F101" s="17">
        <f t="shared" si="50"/>
        <v>34000</v>
      </c>
      <c r="G101" s="22">
        <f t="shared" si="50"/>
        <v>22000</v>
      </c>
      <c r="H101" s="17">
        <f t="shared" si="50"/>
        <v>0</v>
      </c>
      <c r="I101" s="17">
        <f t="shared" si="50"/>
        <v>45800</v>
      </c>
      <c r="J101" s="22">
        <f t="shared" si="50"/>
        <v>45800</v>
      </c>
      <c r="K101" s="23" t="s">
        <v>1043</v>
      </c>
    </row>
    <row r="102" spans="1:11" x14ac:dyDescent="0.25">
      <c r="A102" s="8"/>
      <c r="B102" s="8"/>
      <c r="C102" s="9" t="s">
        <v>7</v>
      </c>
      <c r="D102" s="9"/>
      <c r="E102" s="10">
        <v>12000</v>
      </c>
      <c r="F102" s="10">
        <v>34000</v>
      </c>
      <c r="G102" s="10">
        <f>F102-E102</f>
        <v>22000</v>
      </c>
      <c r="H102" s="10">
        <v>0</v>
      </c>
      <c r="I102" s="10">
        <v>45800</v>
      </c>
      <c r="J102" s="10">
        <f>I102-H102</f>
        <v>45800</v>
      </c>
      <c r="K102" s="24"/>
    </row>
    <row r="103" spans="1:11" x14ac:dyDescent="0.25">
      <c r="A103" s="5"/>
      <c r="B103" s="20" t="s">
        <v>109</v>
      </c>
      <c r="C103" s="21"/>
      <c r="D103" s="20" t="s">
        <v>110</v>
      </c>
      <c r="E103" s="7">
        <f t="shared" ref="E103:J103" si="51">+E104</f>
        <v>150000</v>
      </c>
      <c r="F103" s="17">
        <f t="shared" si="51"/>
        <v>150000</v>
      </c>
      <c r="G103" s="7">
        <f t="shared" si="51"/>
        <v>0</v>
      </c>
      <c r="H103" s="17">
        <f t="shared" si="51"/>
        <v>219000</v>
      </c>
      <c r="I103" s="17">
        <f t="shared" si="51"/>
        <v>150000</v>
      </c>
      <c r="J103" s="22">
        <f t="shared" si="51"/>
        <v>-69000</v>
      </c>
      <c r="K103" s="23" t="s">
        <v>1044</v>
      </c>
    </row>
    <row r="104" spans="1:11" x14ac:dyDescent="0.25">
      <c r="A104" s="8"/>
      <c r="B104" s="8"/>
      <c r="C104" s="9" t="s">
        <v>7</v>
      </c>
      <c r="D104" s="9"/>
      <c r="E104" s="10">
        <v>150000</v>
      </c>
      <c r="F104" s="10">
        <v>150000</v>
      </c>
      <c r="G104" s="10">
        <f>F104-E104</f>
        <v>0</v>
      </c>
      <c r="H104" s="10">
        <v>219000</v>
      </c>
      <c r="I104" s="10">
        <v>150000</v>
      </c>
      <c r="J104" s="10">
        <f>I104-H104</f>
        <v>-69000</v>
      </c>
      <c r="K104" s="24"/>
    </row>
    <row r="105" spans="1:11" x14ac:dyDescent="0.25">
      <c r="A105" s="5"/>
      <c r="B105" s="20" t="s">
        <v>111</v>
      </c>
      <c r="C105" s="21"/>
      <c r="D105" s="20" t="s">
        <v>112</v>
      </c>
      <c r="E105" s="7">
        <f t="shared" ref="E105:J105" si="52">+E106</f>
        <v>3105267</v>
      </c>
      <c r="F105" s="17">
        <f t="shared" si="52"/>
        <v>2181888</v>
      </c>
      <c r="G105" s="22">
        <f t="shared" si="52"/>
        <v>-923379</v>
      </c>
      <c r="H105" s="17">
        <f t="shared" si="52"/>
        <v>3600000</v>
      </c>
      <c r="I105" s="17">
        <f t="shared" si="52"/>
        <v>3089900</v>
      </c>
      <c r="J105" s="22">
        <f t="shared" si="52"/>
        <v>-510100</v>
      </c>
      <c r="K105" s="23" t="s">
        <v>1044</v>
      </c>
    </row>
    <row r="106" spans="1:11" x14ac:dyDescent="0.25">
      <c r="A106" s="8"/>
      <c r="B106" s="8"/>
      <c r="C106" s="9" t="s">
        <v>7</v>
      </c>
      <c r="D106" s="9"/>
      <c r="E106" s="10">
        <v>3105267</v>
      </c>
      <c r="F106" s="10">
        <v>2181888</v>
      </c>
      <c r="G106" s="10">
        <f>F106-E106</f>
        <v>-923379</v>
      </c>
      <c r="H106" s="10">
        <v>3600000</v>
      </c>
      <c r="I106" s="10">
        <v>3089900</v>
      </c>
      <c r="J106" s="10">
        <f>I106-H106</f>
        <v>-510100</v>
      </c>
      <c r="K106" s="24"/>
    </row>
    <row r="107" spans="1:11" x14ac:dyDescent="0.25">
      <c r="A107" s="5"/>
      <c r="B107" s="20" t="s">
        <v>113</v>
      </c>
      <c r="C107" s="21"/>
      <c r="D107" s="20" t="s">
        <v>114</v>
      </c>
      <c r="E107" s="7">
        <f t="shared" ref="E107:J107" si="53">+E108</f>
        <v>2500</v>
      </c>
      <c r="F107" s="17">
        <f t="shared" si="53"/>
        <v>2600</v>
      </c>
      <c r="G107" s="22">
        <f t="shared" si="53"/>
        <v>100</v>
      </c>
      <c r="H107" s="17">
        <f t="shared" si="53"/>
        <v>2500</v>
      </c>
      <c r="I107" s="17">
        <f t="shared" si="53"/>
        <v>2600</v>
      </c>
      <c r="J107" s="22">
        <f t="shared" si="53"/>
        <v>100</v>
      </c>
      <c r="K107" s="23" t="s">
        <v>1045</v>
      </c>
    </row>
    <row r="108" spans="1:11" x14ac:dyDescent="0.25">
      <c r="A108" s="8"/>
      <c r="B108" s="8"/>
      <c r="C108" s="9" t="s">
        <v>7</v>
      </c>
      <c r="D108" s="9"/>
      <c r="E108" s="10">
        <v>2500</v>
      </c>
      <c r="F108" s="10">
        <v>2600</v>
      </c>
      <c r="G108" s="10">
        <f>F108-E108</f>
        <v>100</v>
      </c>
      <c r="H108" s="10">
        <v>2500</v>
      </c>
      <c r="I108" s="10">
        <v>2600</v>
      </c>
      <c r="J108" s="10">
        <f>I108-H108</f>
        <v>100</v>
      </c>
      <c r="K108" s="24"/>
    </row>
    <row r="109" spans="1:11" x14ac:dyDescent="0.25">
      <c r="A109" s="5"/>
      <c r="B109" s="6" t="s">
        <v>115</v>
      </c>
      <c r="C109" s="5"/>
      <c r="D109" s="6" t="s">
        <v>116</v>
      </c>
      <c r="E109" s="7">
        <f t="shared" ref="E109:J109" si="54">+E110</f>
        <v>250</v>
      </c>
      <c r="F109" s="17">
        <f t="shared" si="54"/>
        <v>250</v>
      </c>
      <c r="G109" s="7">
        <f t="shared" si="54"/>
        <v>0</v>
      </c>
      <c r="H109" s="17">
        <f t="shared" si="54"/>
        <v>250</v>
      </c>
      <c r="I109" s="17">
        <f t="shared" si="54"/>
        <v>250</v>
      </c>
      <c r="J109" s="7">
        <f t="shared" si="54"/>
        <v>0</v>
      </c>
      <c r="K109" s="13"/>
    </row>
    <row r="110" spans="1:11" x14ac:dyDescent="0.25">
      <c r="A110" s="8"/>
      <c r="B110" s="8"/>
      <c r="C110" s="9" t="s">
        <v>7</v>
      </c>
      <c r="D110" s="9"/>
      <c r="E110" s="10">
        <v>250</v>
      </c>
      <c r="F110" s="10">
        <v>250</v>
      </c>
      <c r="G110" s="10">
        <f>F110-E110</f>
        <v>0</v>
      </c>
      <c r="H110" s="10">
        <v>250</v>
      </c>
      <c r="I110" s="10">
        <v>250</v>
      </c>
      <c r="J110" s="10">
        <f>I110-H110</f>
        <v>0</v>
      </c>
      <c r="K110" s="24"/>
    </row>
    <row r="111" spans="1:11" x14ac:dyDescent="0.25">
      <c r="A111" s="2" t="s">
        <v>117</v>
      </c>
      <c r="B111" s="3"/>
      <c r="C111" s="3"/>
      <c r="D111" s="2" t="s">
        <v>118</v>
      </c>
      <c r="E111" s="4">
        <f t="shared" ref="E111:J111" si="55">+E112+E114+E116+E118+E120+E122+E124+E126+E128+E130+E132+E134+E136+E138+E141+E143+E145+E147+E149+E151+E153+E155+E157+E159</f>
        <v>10990000</v>
      </c>
      <c r="F111" s="16">
        <f t="shared" si="55"/>
        <v>11124150</v>
      </c>
      <c r="G111" s="4">
        <f t="shared" si="55"/>
        <v>134150</v>
      </c>
      <c r="H111" s="16">
        <f t="shared" si="55"/>
        <v>11290000</v>
      </c>
      <c r="I111" s="16">
        <f t="shared" si="55"/>
        <v>12102000</v>
      </c>
      <c r="J111" s="4">
        <f t="shared" si="55"/>
        <v>812000</v>
      </c>
      <c r="K111" s="25"/>
    </row>
    <row r="112" spans="1:11" x14ac:dyDescent="0.25">
      <c r="A112" s="5"/>
      <c r="B112" s="20" t="s">
        <v>119</v>
      </c>
      <c r="C112" s="21"/>
      <c r="D112" s="20" t="s">
        <v>120</v>
      </c>
      <c r="E112" s="7">
        <f t="shared" ref="E112:J112" si="56">+E113</f>
        <v>4073000</v>
      </c>
      <c r="F112" s="17">
        <f t="shared" si="56"/>
        <v>4082927</v>
      </c>
      <c r="G112" s="22">
        <f t="shared" si="56"/>
        <v>9927</v>
      </c>
      <c r="H112" s="17">
        <f t="shared" si="56"/>
        <v>4173000</v>
      </c>
      <c r="I112" s="17">
        <f t="shared" si="56"/>
        <v>4262400</v>
      </c>
      <c r="J112" s="22">
        <f t="shared" si="56"/>
        <v>89400</v>
      </c>
      <c r="K112" s="31" t="s">
        <v>1082</v>
      </c>
    </row>
    <row r="113" spans="1:11" x14ac:dyDescent="0.25">
      <c r="A113" s="8"/>
      <c r="B113" s="8"/>
      <c r="C113" s="9" t="s">
        <v>7</v>
      </c>
      <c r="D113" s="9"/>
      <c r="E113" s="10">
        <v>4073000</v>
      </c>
      <c r="F113" s="10">
        <v>4082927</v>
      </c>
      <c r="G113" s="10">
        <f>F113-E113</f>
        <v>9927</v>
      </c>
      <c r="H113" s="10">
        <v>4173000</v>
      </c>
      <c r="I113" s="10">
        <v>4262400</v>
      </c>
      <c r="J113" s="10">
        <f>I113-H113</f>
        <v>89400</v>
      </c>
      <c r="K113" s="24"/>
    </row>
    <row r="114" spans="1:11" ht="26.25" x14ac:dyDescent="0.25">
      <c r="A114" s="5"/>
      <c r="B114" s="20" t="s">
        <v>121</v>
      </c>
      <c r="C114" s="21"/>
      <c r="D114" s="20" t="s">
        <v>122</v>
      </c>
      <c r="E114" s="7">
        <f t="shared" ref="E114:J114" si="57">+E115</f>
        <v>3911758</v>
      </c>
      <c r="F114" s="17">
        <f t="shared" si="57"/>
        <v>4019470</v>
      </c>
      <c r="G114" s="22">
        <f t="shared" si="57"/>
        <v>107712</v>
      </c>
      <c r="H114" s="17">
        <f t="shared" si="57"/>
        <v>3911758</v>
      </c>
      <c r="I114" s="17">
        <f t="shared" si="57"/>
        <v>4493870</v>
      </c>
      <c r="J114" s="22">
        <f t="shared" si="57"/>
        <v>582112</v>
      </c>
      <c r="K114" s="31" t="s">
        <v>1083</v>
      </c>
    </row>
    <row r="115" spans="1:11" x14ac:dyDescent="0.25">
      <c r="A115" s="8"/>
      <c r="B115" s="8"/>
      <c r="C115" s="9" t="s">
        <v>7</v>
      </c>
      <c r="D115" s="9"/>
      <c r="E115" s="10">
        <v>3911758</v>
      </c>
      <c r="F115" s="10">
        <v>4019470</v>
      </c>
      <c r="G115" s="10">
        <f>F115-E115</f>
        <v>107712</v>
      </c>
      <c r="H115" s="10">
        <v>3911758</v>
      </c>
      <c r="I115" s="10">
        <v>4493870</v>
      </c>
      <c r="J115" s="10">
        <f>I115-H115</f>
        <v>582112</v>
      </c>
      <c r="K115" s="24"/>
    </row>
    <row r="116" spans="1:11" x14ac:dyDescent="0.25">
      <c r="A116" s="5"/>
      <c r="B116" s="6" t="s">
        <v>123</v>
      </c>
      <c r="C116" s="5"/>
      <c r="D116" s="6" t="s">
        <v>124</v>
      </c>
      <c r="E116" s="7">
        <f t="shared" ref="E116:J116" si="58">+E117</f>
        <v>3500</v>
      </c>
      <c r="F116" s="17">
        <f t="shared" si="58"/>
        <v>3500</v>
      </c>
      <c r="G116" s="7">
        <f t="shared" si="58"/>
        <v>0</v>
      </c>
      <c r="H116" s="17">
        <f t="shared" si="58"/>
        <v>3500</v>
      </c>
      <c r="I116" s="17">
        <f t="shared" si="58"/>
        <v>3500</v>
      </c>
      <c r="J116" s="7">
        <f t="shared" si="58"/>
        <v>0</v>
      </c>
      <c r="K116" s="13"/>
    </row>
    <row r="117" spans="1:11" x14ac:dyDescent="0.25">
      <c r="A117" s="8"/>
      <c r="B117" s="8"/>
      <c r="C117" s="9" t="s">
        <v>125</v>
      </c>
      <c r="D117" s="9" t="s">
        <v>124</v>
      </c>
      <c r="E117" s="10">
        <v>3500</v>
      </c>
      <c r="F117" s="10">
        <v>3500</v>
      </c>
      <c r="G117" s="10">
        <f>F117-E117</f>
        <v>0</v>
      </c>
      <c r="H117" s="10">
        <v>3500</v>
      </c>
      <c r="I117" s="10">
        <v>3500</v>
      </c>
      <c r="J117" s="10">
        <f>I117-H117</f>
        <v>0</v>
      </c>
      <c r="K117" s="24"/>
    </row>
    <row r="118" spans="1:11" x14ac:dyDescent="0.25">
      <c r="A118" s="5"/>
      <c r="B118" s="20" t="s">
        <v>126</v>
      </c>
      <c r="C118" s="21"/>
      <c r="D118" s="20" t="s">
        <v>127</v>
      </c>
      <c r="E118" s="7">
        <f t="shared" ref="E118:J118" si="59">+E119</f>
        <v>583448</v>
      </c>
      <c r="F118" s="17">
        <f t="shared" si="59"/>
        <v>589748</v>
      </c>
      <c r="G118" s="22">
        <f t="shared" si="59"/>
        <v>6300</v>
      </c>
      <c r="H118" s="17">
        <f t="shared" si="59"/>
        <v>783448</v>
      </c>
      <c r="I118" s="17">
        <f t="shared" si="59"/>
        <v>799410</v>
      </c>
      <c r="J118" s="22">
        <f t="shared" si="59"/>
        <v>15962</v>
      </c>
      <c r="K118" s="31" t="s">
        <v>1082</v>
      </c>
    </row>
    <row r="119" spans="1:11" x14ac:dyDescent="0.25">
      <c r="A119" s="8"/>
      <c r="B119" s="8"/>
      <c r="C119" s="9" t="s">
        <v>7</v>
      </c>
      <c r="D119" s="9"/>
      <c r="E119" s="10">
        <v>583448</v>
      </c>
      <c r="F119" s="10">
        <v>589748</v>
      </c>
      <c r="G119" s="10">
        <f>F119-E119</f>
        <v>6300</v>
      </c>
      <c r="H119" s="10">
        <v>783448</v>
      </c>
      <c r="I119" s="10">
        <v>799410</v>
      </c>
      <c r="J119" s="10">
        <f>I119-H119</f>
        <v>15962</v>
      </c>
      <c r="K119" s="24"/>
    </row>
    <row r="120" spans="1:11" x14ac:dyDescent="0.25">
      <c r="A120" s="5"/>
      <c r="B120" s="6" t="s">
        <v>128</v>
      </c>
      <c r="C120" s="5"/>
      <c r="D120" s="6" t="s">
        <v>129</v>
      </c>
      <c r="E120" s="7">
        <f t="shared" ref="E120:J120" si="60">+E121</f>
        <v>200000</v>
      </c>
      <c r="F120" s="17">
        <f t="shared" si="60"/>
        <v>200000</v>
      </c>
      <c r="G120" s="7">
        <f t="shared" si="60"/>
        <v>0</v>
      </c>
      <c r="H120" s="17">
        <f t="shared" si="60"/>
        <v>200000</v>
      </c>
      <c r="I120" s="17">
        <f t="shared" si="60"/>
        <v>200000</v>
      </c>
      <c r="J120" s="7">
        <f t="shared" si="60"/>
        <v>0</v>
      </c>
      <c r="K120" s="13"/>
    </row>
    <row r="121" spans="1:11" x14ac:dyDescent="0.25">
      <c r="A121" s="8"/>
      <c r="B121" s="8"/>
      <c r="C121" s="9" t="s">
        <v>130</v>
      </c>
      <c r="D121" s="9" t="s">
        <v>131</v>
      </c>
      <c r="E121" s="10">
        <v>200000</v>
      </c>
      <c r="F121" s="10">
        <v>200000</v>
      </c>
      <c r="G121" s="10">
        <f>F121-E121</f>
        <v>0</v>
      </c>
      <c r="H121" s="10">
        <v>200000</v>
      </c>
      <c r="I121" s="10">
        <v>200000</v>
      </c>
      <c r="J121" s="10">
        <f>I121-H121</f>
        <v>0</v>
      </c>
      <c r="K121" s="24"/>
    </row>
    <row r="122" spans="1:11" x14ac:dyDescent="0.25">
      <c r="A122" s="5"/>
      <c r="B122" s="6" t="s">
        <v>132</v>
      </c>
      <c r="C122" s="5"/>
      <c r="D122" s="6" t="s">
        <v>133</v>
      </c>
      <c r="E122" s="7">
        <f t="shared" ref="E122:J122" si="61">+E123</f>
        <v>140000</v>
      </c>
      <c r="F122" s="17">
        <f t="shared" si="61"/>
        <v>140000</v>
      </c>
      <c r="G122" s="7">
        <f t="shared" si="61"/>
        <v>0</v>
      </c>
      <c r="H122" s="17">
        <f t="shared" si="61"/>
        <v>140000</v>
      </c>
      <c r="I122" s="17">
        <f t="shared" si="61"/>
        <v>140000</v>
      </c>
      <c r="J122" s="7">
        <f t="shared" si="61"/>
        <v>0</v>
      </c>
      <c r="K122" s="13"/>
    </row>
    <row r="123" spans="1:11" x14ac:dyDescent="0.25">
      <c r="A123" s="8"/>
      <c r="B123" s="8"/>
      <c r="C123" s="9" t="s">
        <v>7</v>
      </c>
      <c r="D123" s="9"/>
      <c r="E123" s="10">
        <v>140000</v>
      </c>
      <c r="F123" s="10">
        <v>140000</v>
      </c>
      <c r="G123" s="10">
        <f>F123-E123</f>
        <v>0</v>
      </c>
      <c r="H123" s="10">
        <v>140000</v>
      </c>
      <c r="I123" s="10">
        <v>140000</v>
      </c>
      <c r="J123" s="10">
        <f>I123-H123</f>
        <v>0</v>
      </c>
      <c r="K123" s="24"/>
    </row>
    <row r="124" spans="1:11" x14ac:dyDescent="0.25">
      <c r="A124" s="5"/>
      <c r="B124" s="6" t="s">
        <v>134</v>
      </c>
      <c r="C124" s="5"/>
      <c r="D124" s="6" t="s">
        <v>135</v>
      </c>
      <c r="E124" s="7">
        <f t="shared" ref="E124:J124" si="62">+E125</f>
        <v>63000</v>
      </c>
      <c r="F124" s="17">
        <f t="shared" si="62"/>
        <v>63000</v>
      </c>
      <c r="G124" s="7">
        <f t="shared" si="62"/>
        <v>0</v>
      </c>
      <c r="H124" s="17">
        <f t="shared" si="62"/>
        <v>63000</v>
      </c>
      <c r="I124" s="17">
        <f t="shared" si="62"/>
        <v>63000</v>
      </c>
      <c r="J124" s="7">
        <f t="shared" si="62"/>
        <v>0</v>
      </c>
      <c r="K124" s="13"/>
    </row>
    <row r="125" spans="1:11" x14ac:dyDescent="0.25">
      <c r="A125" s="8"/>
      <c r="B125" s="8"/>
      <c r="C125" s="9" t="s">
        <v>7</v>
      </c>
      <c r="D125" s="9"/>
      <c r="E125" s="10">
        <v>63000</v>
      </c>
      <c r="F125" s="10">
        <v>63000</v>
      </c>
      <c r="G125" s="10">
        <f>F125-E125</f>
        <v>0</v>
      </c>
      <c r="H125" s="10">
        <v>63000</v>
      </c>
      <c r="I125" s="10">
        <v>63000</v>
      </c>
      <c r="J125" s="10">
        <f>I125-H125</f>
        <v>0</v>
      </c>
      <c r="K125" s="24"/>
    </row>
    <row r="126" spans="1:11" x14ac:dyDescent="0.25">
      <c r="A126" s="5"/>
      <c r="B126" s="6" t="s">
        <v>136</v>
      </c>
      <c r="C126" s="5"/>
      <c r="D126" s="6" t="s">
        <v>137</v>
      </c>
      <c r="E126" s="7">
        <f t="shared" ref="E126:J126" si="63">+E127</f>
        <v>210000</v>
      </c>
      <c r="F126" s="17">
        <f t="shared" si="63"/>
        <v>210000</v>
      </c>
      <c r="G126" s="7">
        <f t="shared" si="63"/>
        <v>0</v>
      </c>
      <c r="H126" s="17">
        <f t="shared" si="63"/>
        <v>210000</v>
      </c>
      <c r="I126" s="17">
        <f t="shared" si="63"/>
        <v>210000</v>
      </c>
      <c r="J126" s="7">
        <f t="shared" si="63"/>
        <v>0</v>
      </c>
      <c r="K126" s="13"/>
    </row>
    <row r="127" spans="1:11" x14ac:dyDescent="0.25">
      <c r="A127" s="8"/>
      <c r="B127" s="8"/>
      <c r="C127" s="9" t="s">
        <v>7</v>
      </c>
      <c r="D127" s="9"/>
      <c r="E127" s="10">
        <v>210000</v>
      </c>
      <c r="F127" s="10">
        <v>210000</v>
      </c>
      <c r="G127" s="10">
        <f>F127-E127</f>
        <v>0</v>
      </c>
      <c r="H127" s="10">
        <v>210000</v>
      </c>
      <c r="I127" s="10">
        <v>210000</v>
      </c>
      <c r="J127" s="10">
        <f>I127-H127</f>
        <v>0</v>
      </c>
      <c r="K127" s="24"/>
    </row>
    <row r="128" spans="1:11" x14ac:dyDescent="0.25">
      <c r="A128" s="5"/>
      <c r="B128" s="6" t="s">
        <v>138</v>
      </c>
      <c r="C128" s="5"/>
      <c r="D128" s="6" t="s">
        <v>139</v>
      </c>
      <c r="E128" s="7">
        <f t="shared" ref="E128:J128" si="64">+E129</f>
        <v>50000</v>
      </c>
      <c r="F128" s="17">
        <f t="shared" si="64"/>
        <v>50000</v>
      </c>
      <c r="G128" s="7">
        <f t="shared" si="64"/>
        <v>0</v>
      </c>
      <c r="H128" s="17">
        <f t="shared" si="64"/>
        <v>50000</v>
      </c>
      <c r="I128" s="17">
        <f t="shared" si="64"/>
        <v>50000</v>
      </c>
      <c r="J128" s="7">
        <f t="shared" si="64"/>
        <v>0</v>
      </c>
      <c r="K128" s="13"/>
    </row>
    <row r="129" spans="1:11" x14ac:dyDescent="0.25">
      <c r="A129" s="8"/>
      <c r="B129" s="8"/>
      <c r="C129" s="9" t="s">
        <v>7</v>
      </c>
      <c r="D129" s="9"/>
      <c r="E129" s="10">
        <v>50000</v>
      </c>
      <c r="F129" s="10">
        <v>50000</v>
      </c>
      <c r="G129" s="10">
        <f>F129-E129</f>
        <v>0</v>
      </c>
      <c r="H129" s="10">
        <v>50000</v>
      </c>
      <c r="I129" s="10">
        <v>50000</v>
      </c>
      <c r="J129" s="10">
        <f>I129-H129</f>
        <v>0</v>
      </c>
      <c r="K129" s="24"/>
    </row>
    <row r="130" spans="1:11" x14ac:dyDescent="0.25">
      <c r="A130" s="5"/>
      <c r="B130" s="20" t="s">
        <v>140</v>
      </c>
      <c r="C130" s="21"/>
      <c r="D130" s="20" t="s">
        <v>141</v>
      </c>
      <c r="E130" s="7">
        <f t="shared" ref="E130:J130" si="65">+E131</f>
        <v>190000</v>
      </c>
      <c r="F130" s="17">
        <f t="shared" si="65"/>
        <v>190000</v>
      </c>
      <c r="G130" s="7">
        <f t="shared" si="65"/>
        <v>0</v>
      </c>
      <c r="H130" s="17">
        <f t="shared" si="65"/>
        <v>190000</v>
      </c>
      <c r="I130" s="17">
        <f t="shared" si="65"/>
        <v>220000</v>
      </c>
      <c r="J130" s="22">
        <f t="shared" si="65"/>
        <v>30000</v>
      </c>
      <c r="K130" s="31" t="s">
        <v>1084</v>
      </c>
    </row>
    <row r="131" spans="1:11" x14ac:dyDescent="0.25">
      <c r="A131" s="8"/>
      <c r="B131" s="8"/>
      <c r="C131" s="9" t="s">
        <v>7</v>
      </c>
      <c r="D131" s="9"/>
      <c r="E131" s="10">
        <v>190000</v>
      </c>
      <c r="F131" s="10">
        <v>190000</v>
      </c>
      <c r="G131" s="10">
        <f>F131-E131</f>
        <v>0</v>
      </c>
      <c r="H131" s="10">
        <v>190000</v>
      </c>
      <c r="I131" s="10">
        <v>220000</v>
      </c>
      <c r="J131" s="10">
        <f>I131-H131</f>
        <v>30000</v>
      </c>
      <c r="K131" s="24"/>
    </row>
    <row r="132" spans="1:11" ht="15.75" thickBot="1" x14ac:dyDescent="0.3">
      <c r="A132" s="5"/>
      <c r="B132" s="20" t="s">
        <v>142</v>
      </c>
      <c r="C132" s="21"/>
      <c r="D132" s="20" t="s">
        <v>143</v>
      </c>
      <c r="E132" s="7">
        <f t="shared" ref="E132:J132" si="66">+E133</f>
        <v>38500</v>
      </c>
      <c r="F132" s="17">
        <f t="shared" si="66"/>
        <v>38500</v>
      </c>
      <c r="G132" s="7">
        <f t="shared" si="66"/>
        <v>0</v>
      </c>
      <c r="H132" s="17">
        <f t="shared" si="66"/>
        <v>38500</v>
      </c>
      <c r="I132" s="17">
        <f t="shared" si="66"/>
        <v>39500</v>
      </c>
      <c r="J132" s="22">
        <f t="shared" si="66"/>
        <v>1000</v>
      </c>
      <c r="K132" s="32" t="s">
        <v>1085</v>
      </c>
    </row>
    <row r="133" spans="1:11" x14ac:dyDescent="0.25">
      <c r="A133" s="8"/>
      <c r="B133" s="8"/>
      <c r="C133" s="9" t="s">
        <v>7</v>
      </c>
      <c r="D133" s="9"/>
      <c r="E133" s="10">
        <v>38500</v>
      </c>
      <c r="F133" s="10">
        <v>38500</v>
      </c>
      <c r="G133" s="10">
        <f>F133-E133</f>
        <v>0</v>
      </c>
      <c r="H133" s="10">
        <v>38500</v>
      </c>
      <c r="I133" s="10">
        <v>39500</v>
      </c>
      <c r="J133" s="10">
        <f>I133-H133</f>
        <v>1000</v>
      </c>
      <c r="K133" s="24"/>
    </row>
    <row r="134" spans="1:11" ht="26.25" thickBot="1" x14ac:dyDescent="0.3">
      <c r="A134" s="5"/>
      <c r="B134" s="20" t="s">
        <v>144</v>
      </c>
      <c r="C134" s="21"/>
      <c r="D134" s="20" t="s">
        <v>145</v>
      </c>
      <c r="E134" s="7">
        <f t="shared" ref="E134:J134" si="67">+E135</f>
        <v>2500</v>
      </c>
      <c r="F134" s="17">
        <f t="shared" si="67"/>
        <v>5000</v>
      </c>
      <c r="G134" s="22">
        <f t="shared" si="67"/>
        <v>2500</v>
      </c>
      <c r="H134" s="17">
        <f t="shared" si="67"/>
        <v>2500</v>
      </c>
      <c r="I134" s="17">
        <f t="shared" si="67"/>
        <v>5000</v>
      </c>
      <c r="J134" s="22">
        <f t="shared" si="67"/>
        <v>2500</v>
      </c>
      <c r="K134" s="33" t="s">
        <v>1086</v>
      </c>
    </row>
    <row r="135" spans="1:11" x14ac:dyDescent="0.25">
      <c r="A135" s="8"/>
      <c r="B135" s="8"/>
      <c r="C135" s="9" t="s">
        <v>7</v>
      </c>
      <c r="D135" s="9"/>
      <c r="E135" s="10">
        <v>2500</v>
      </c>
      <c r="F135" s="10">
        <v>5000</v>
      </c>
      <c r="G135" s="10">
        <f>F135-E135</f>
        <v>2500</v>
      </c>
      <c r="H135" s="10">
        <v>2500</v>
      </c>
      <c r="I135" s="10">
        <v>5000</v>
      </c>
      <c r="J135" s="10">
        <f>I135-H135</f>
        <v>2500</v>
      </c>
      <c r="K135" s="24"/>
    </row>
    <row r="136" spans="1:11" ht="15.75" thickBot="1" x14ac:dyDescent="0.3">
      <c r="A136" s="5"/>
      <c r="B136" s="20" t="s">
        <v>146</v>
      </c>
      <c r="C136" s="21"/>
      <c r="D136" s="20" t="s">
        <v>147</v>
      </c>
      <c r="E136" s="7">
        <f t="shared" ref="E136:J136" si="68">+E137</f>
        <v>650000</v>
      </c>
      <c r="F136" s="17">
        <f t="shared" si="68"/>
        <v>650000</v>
      </c>
      <c r="G136" s="7">
        <f t="shared" si="68"/>
        <v>0</v>
      </c>
      <c r="H136" s="17">
        <f t="shared" si="68"/>
        <v>650000</v>
      </c>
      <c r="I136" s="17">
        <f t="shared" si="68"/>
        <v>700000</v>
      </c>
      <c r="J136" s="22">
        <f t="shared" si="68"/>
        <v>50000</v>
      </c>
      <c r="K136" s="32" t="s">
        <v>1087</v>
      </c>
    </row>
    <row r="137" spans="1:11" x14ac:dyDescent="0.25">
      <c r="A137" s="8"/>
      <c r="B137" s="8"/>
      <c r="C137" s="9" t="s">
        <v>7</v>
      </c>
      <c r="D137" s="9"/>
      <c r="E137" s="10">
        <v>650000</v>
      </c>
      <c r="F137" s="10">
        <v>650000</v>
      </c>
      <c r="G137" s="10">
        <f>F137-E137</f>
        <v>0</v>
      </c>
      <c r="H137" s="10">
        <v>650000</v>
      </c>
      <c r="I137" s="10">
        <v>700000</v>
      </c>
      <c r="J137" s="10">
        <f>I137-H137</f>
        <v>50000</v>
      </c>
      <c r="K137" s="24"/>
    </row>
    <row r="138" spans="1:11" x14ac:dyDescent="0.25">
      <c r="A138" s="5"/>
      <c r="B138" s="20" t="s">
        <v>148</v>
      </c>
      <c r="C138" s="21"/>
      <c r="D138" s="20" t="s">
        <v>149</v>
      </c>
      <c r="E138" s="7">
        <f t="shared" ref="E138:J138" si="69">+E139+E140</f>
        <v>113605</v>
      </c>
      <c r="F138" s="17">
        <f t="shared" si="69"/>
        <v>113605</v>
      </c>
      <c r="G138" s="7">
        <f t="shared" si="69"/>
        <v>0</v>
      </c>
      <c r="H138" s="17">
        <f t="shared" si="69"/>
        <v>123605</v>
      </c>
      <c r="I138" s="17">
        <f t="shared" si="69"/>
        <v>123620</v>
      </c>
      <c r="J138" s="22">
        <f t="shared" si="69"/>
        <v>15</v>
      </c>
      <c r="K138" s="30" t="s">
        <v>1055</v>
      </c>
    </row>
    <row r="139" spans="1:11" x14ac:dyDescent="0.25">
      <c r="A139" s="8"/>
      <c r="B139" s="8"/>
      <c r="C139" s="9" t="s">
        <v>7</v>
      </c>
      <c r="D139" s="9"/>
      <c r="E139" s="10">
        <v>99605</v>
      </c>
      <c r="F139" s="10">
        <v>99605</v>
      </c>
      <c r="G139" s="10">
        <f>F139-E139</f>
        <v>0</v>
      </c>
      <c r="H139" s="10">
        <v>109605</v>
      </c>
      <c r="I139" s="10">
        <v>109620</v>
      </c>
      <c r="J139" s="10">
        <f>I139-H139</f>
        <v>15</v>
      </c>
      <c r="K139" s="24"/>
    </row>
    <row r="140" spans="1:11" x14ac:dyDescent="0.25">
      <c r="A140" s="8"/>
      <c r="B140" s="8"/>
      <c r="C140" s="9" t="s">
        <v>150</v>
      </c>
      <c r="D140" s="9" t="s">
        <v>151</v>
      </c>
      <c r="E140" s="10">
        <v>14000</v>
      </c>
      <c r="F140" s="10">
        <v>14000</v>
      </c>
      <c r="G140" s="10">
        <f>F140-E140</f>
        <v>0</v>
      </c>
      <c r="H140" s="10">
        <v>14000</v>
      </c>
      <c r="I140" s="10">
        <v>14000</v>
      </c>
      <c r="J140" s="10">
        <f>I140-H140</f>
        <v>0</v>
      </c>
      <c r="K140" s="24"/>
    </row>
    <row r="141" spans="1:11" x14ac:dyDescent="0.25">
      <c r="A141" s="5"/>
      <c r="B141" s="6" t="s">
        <v>152</v>
      </c>
      <c r="C141" s="5"/>
      <c r="D141" s="6" t="s">
        <v>153</v>
      </c>
      <c r="E141" s="7">
        <f t="shared" ref="E141:J141" si="70">+E142</f>
        <v>25000</v>
      </c>
      <c r="F141" s="17">
        <f t="shared" si="70"/>
        <v>25000</v>
      </c>
      <c r="G141" s="7">
        <f t="shared" si="70"/>
        <v>0</v>
      </c>
      <c r="H141" s="17">
        <f t="shared" si="70"/>
        <v>25000</v>
      </c>
      <c r="I141" s="17">
        <f t="shared" si="70"/>
        <v>25000</v>
      </c>
      <c r="J141" s="7">
        <f t="shared" si="70"/>
        <v>0</v>
      </c>
      <c r="K141" s="13"/>
    </row>
    <row r="142" spans="1:11" x14ac:dyDescent="0.25">
      <c r="A142" s="8"/>
      <c r="B142" s="8"/>
      <c r="C142" s="9" t="s">
        <v>7</v>
      </c>
      <c r="D142" s="9"/>
      <c r="E142" s="10">
        <v>25000</v>
      </c>
      <c r="F142" s="10">
        <v>25000</v>
      </c>
      <c r="G142" s="10">
        <f>F142-E142</f>
        <v>0</v>
      </c>
      <c r="H142" s="10">
        <v>25000</v>
      </c>
      <c r="I142" s="10">
        <v>25000</v>
      </c>
      <c r="J142" s="10">
        <f>I142-H142</f>
        <v>0</v>
      </c>
      <c r="K142" s="24"/>
    </row>
    <row r="143" spans="1:11" ht="15.75" thickBot="1" x14ac:dyDescent="0.3">
      <c r="A143" s="5"/>
      <c r="B143" s="20" t="s">
        <v>154</v>
      </c>
      <c r="C143" s="21"/>
      <c r="D143" s="20" t="s">
        <v>155</v>
      </c>
      <c r="E143" s="7">
        <f t="shared" ref="E143:J143" si="71">+E144</f>
        <v>200000</v>
      </c>
      <c r="F143" s="17">
        <f t="shared" si="71"/>
        <v>200000</v>
      </c>
      <c r="G143" s="7">
        <f t="shared" si="71"/>
        <v>0</v>
      </c>
      <c r="H143" s="17">
        <f t="shared" si="71"/>
        <v>200000</v>
      </c>
      <c r="I143" s="17">
        <f t="shared" si="71"/>
        <v>220000</v>
      </c>
      <c r="J143" s="22">
        <f t="shared" si="71"/>
        <v>20000</v>
      </c>
      <c r="K143" s="33" t="s">
        <v>1088</v>
      </c>
    </row>
    <row r="144" spans="1:11" x14ac:dyDescent="0.25">
      <c r="A144" s="8"/>
      <c r="B144" s="8"/>
      <c r="C144" s="9" t="s">
        <v>7</v>
      </c>
      <c r="D144" s="9"/>
      <c r="E144" s="10">
        <v>200000</v>
      </c>
      <c r="F144" s="10">
        <v>200000</v>
      </c>
      <c r="G144" s="10">
        <f>F144-E144</f>
        <v>0</v>
      </c>
      <c r="H144" s="10">
        <v>200000</v>
      </c>
      <c r="I144" s="10">
        <v>220000</v>
      </c>
      <c r="J144" s="10">
        <f>I144-H144</f>
        <v>20000</v>
      </c>
      <c r="K144" s="24"/>
    </row>
    <row r="145" spans="1:11" ht="15.75" thickBot="1" x14ac:dyDescent="0.3">
      <c r="A145" s="5"/>
      <c r="B145" s="20" t="s">
        <v>156</v>
      </c>
      <c r="C145" s="21"/>
      <c r="D145" s="20" t="s">
        <v>157</v>
      </c>
      <c r="E145" s="7">
        <f t="shared" ref="E145:J145" si="72">+E146</f>
        <v>390689</v>
      </c>
      <c r="F145" s="17">
        <f t="shared" si="72"/>
        <v>391200</v>
      </c>
      <c r="G145" s="22">
        <f t="shared" si="72"/>
        <v>511</v>
      </c>
      <c r="H145" s="17">
        <f t="shared" si="72"/>
        <v>390689</v>
      </c>
      <c r="I145" s="17">
        <f t="shared" si="72"/>
        <v>398700</v>
      </c>
      <c r="J145" s="22">
        <f t="shared" si="72"/>
        <v>8011</v>
      </c>
      <c r="K145" s="33" t="s">
        <v>1082</v>
      </c>
    </row>
    <row r="146" spans="1:11" x14ac:dyDescent="0.25">
      <c r="A146" s="8"/>
      <c r="B146" s="8"/>
      <c r="C146" s="9" t="s">
        <v>7</v>
      </c>
      <c r="D146" s="9"/>
      <c r="E146" s="10">
        <v>390689</v>
      </c>
      <c r="F146" s="10">
        <v>391200</v>
      </c>
      <c r="G146" s="10">
        <f>F146-E146</f>
        <v>511</v>
      </c>
      <c r="H146" s="10">
        <v>390689</v>
      </c>
      <c r="I146" s="10">
        <v>398700</v>
      </c>
      <c r="J146" s="10">
        <f>I146-H146</f>
        <v>8011</v>
      </c>
      <c r="K146" s="24"/>
    </row>
    <row r="147" spans="1:11" ht="15.75" thickBot="1" x14ac:dyDescent="0.3">
      <c r="A147" s="5"/>
      <c r="B147" s="20" t="s">
        <v>158</v>
      </c>
      <c r="C147" s="21"/>
      <c r="D147" s="20" t="s">
        <v>159</v>
      </c>
      <c r="E147" s="7">
        <f t="shared" ref="E147:J147" si="73">+E148</f>
        <v>20000</v>
      </c>
      <c r="F147" s="17">
        <f t="shared" si="73"/>
        <v>24000</v>
      </c>
      <c r="G147" s="22">
        <f t="shared" si="73"/>
        <v>4000</v>
      </c>
      <c r="H147" s="17">
        <f t="shared" si="73"/>
        <v>20000</v>
      </c>
      <c r="I147" s="17">
        <f t="shared" si="73"/>
        <v>24000</v>
      </c>
      <c r="J147" s="22">
        <f t="shared" si="73"/>
        <v>4000</v>
      </c>
      <c r="K147" s="33" t="s">
        <v>1089</v>
      </c>
    </row>
    <row r="148" spans="1:11" x14ac:dyDescent="0.25">
      <c r="A148" s="8"/>
      <c r="B148" s="8"/>
      <c r="C148" s="9" t="s">
        <v>7</v>
      </c>
      <c r="D148" s="9"/>
      <c r="E148" s="10">
        <v>20000</v>
      </c>
      <c r="F148" s="10">
        <v>24000</v>
      </c>
      <c r="G148" s="10">
        <f>F148-E148</f>
        <v>4000</v>
      </c>
      <c r="H148" s="10">
        <v>20000</v>
      </c>
      <c r="I148" s="10">
        <v>24000</v>
      </c>
      <c r="J148" s="10">
        <f>I148-H148</f>
        <v>4000</v>
      </c>
      <c r="K148" s="24"/>
    </row>
    <row r="149" spans="1:11" ht="15.75" thickBot="1" x14ac:dyDescent="0.3">
      <c r="A149" s="5"/>
      <c r="B149" s="20" t="s">
        <v>160</v>
      </c>
      <c r="C149" s="21"/>
      <c r="D149" s="20" t="s">
        <v>161</v>
      </c>
      <c r="E149" s="7">
        <f t="shared" ref="E149:J149" si="74">+E150</f>
        <v>17000</v>
      </c>
      <c r="F149" s="17">
        <f t="shared" si="74"/>
        <v>15200</v>
      </c>
      <c r="G149" s="22">
        <f t="shared" si="74"/>
        <v>-1800</v>
      </c>
      <c r="H149" s="17">
        <f t="shared" si="74"/>
        <v>17000</v>
      </c>
      <c r="I149" s="17">
        <f t="shared" si="74"/>
        <v>16000</v>
      </c>
      <c r="J149" s="22">
        <f t="shared" si="74"/>
        <v>-1000</v>
      </c>
      <c r="K149" s="33" t="s">
        <v>1089</v>
      </c>
    </row>
    <row r="150" spans="1:11" x14ac:dyDescent="0.25">
      <c r="A150" s="8"/>
      <c r="B150" s="8"/>
      <c r="C150" s="9" t="s">
        <v>7</v>
      </c>
      <c r="D150" s="9"/>
      <c r="E150" s="10">
        <v>17000</v>
      </c>
      <c r="F150" s="10">
        <v>15200</v>
      </c>
      <c r="G150" s="10">
        <f>F150-E150</f>
        <v>-1800</v>
      </c>
      <c r="H150" s="10">
        <v>17000</v>
      </c>
      <c r="I150" s="10">
        <v>16000</v>
      </c>
      <c r="J150" s="10">
        <f>I150-H150</f>
        <v>-1000</v>
      </c>
      <c r="K150" s="24"/>
    </row>
    <row r="151" spans="1:11" ht="15.75" thickBot="1" x14ac:dyDescent="0.3">
      <c r="A151" s="5"/>
      <c r="B151" s="20" t="s">
        <v>162</v>
      </c>
      <c r="C151" s="21"/>
      <c r="D151" s="20" t="s">
        <v>163</v>
      </c>
      <c r="E151" s="7">
        <f t="shared" ref="E151:J151" si="75">+E152</f>
        <v>10000</v>
      </c>
      <c r="F151" s="17">
        <f t="shared" si="75"/>
        <v>10000</v>
      </c>
      <c r="G151" s="7">
        <f t="shared" si="75"/>
        <v>0</v>
      </c>
      <c r="H151" s="17">
        <f t="shared" si="75"/>
        <v>10000</v>
      </c>
      <c r="I151" s="17">
        <f t="shared" si="75"/>
        <v>15000</v>
      </c>
      <c r="J151" s="22">
        <f t="shared" si="75"/>
        <v>5000</v>
      </c>
      <c r="K151" s="33" t="s">
        <v>1090</v>
      </c>
    </row>
    <row r="152" spans="1:11" x14ac:dyDescent="0.25">
      <c r="A152" s="8"/>
      <c r="B152" s="8"/>
      <c r="C152" s="9" t="s">
        <v>7</v>
      </c>
      <c r="D152" s="9"/>
      <c r="E152" s="10">
        <v>10000</v>
      </c>
      <c r="F152" s="10">
        <v>10000</v>
      </c>
      <c r="G152" s="10">
        <f>F152-E152</f>
        <v>0</v>
      </c>
      <c r="H152" s="10">
        <v>10000</v>
      </c>
      <c r="I152" s="10">
        <v>15000</v>
      </c>
      <c r="J152" s="10">
        <f>I152-H152</f>
        <v>5000</v>
      </c>
      <c r="K152" s="24"/>
    </row>
    <row r="153" spans="1:11" x14ac:dyDescent="0.25">
      <c r="A153" s="5"/>
      <c r="B153" s="6" t="s">
        <v>164</v>
      </c>
      <c r="C153" s="5"/>
      <c r="D153" s="6" t="s">
        <v>165</v>
      </c>
      <c r="E153" s="7">
        <f t="shared" ref="E153:J153" si="76">+E154</f>
        <v>40000</v>
      </c>
      <c r="F153" s="17">
        <f t="shared" si="76"/>
        <v>40000</v>
      </c>
      <c r="G153" s="7">
        <f t="shared" si="76"/>
        <v>0</v>
      </c>
      <c r="H153" s="17">
        <f t="shared" si="76"/>
        <v>30000</v>
      </c>
      <c r="I153" s="17">
        <f t="shared" si="76"/>
        <v>30000</v>
      </c>
      <c r="J153" s="7">
        <f t="shared" si="76"/>
        <v>0</v>
      </c>
      <c r="K153" s="13"/>
    </row>
    <row r="154" spans="1:11" x14ac:dyDescent="0.25">
      <c r="A154" s="8"/>
      <c r="B154" s="8"/>
      <c r="C154" s="9" t="s">
        <v>166</v>
      </c>
      <c r="D154" s="9" t="s">
        <v>165</v>
      </c>
      <c r="E154" s="10">
        <v>40000</v>
      </c>
      <c r="F154" s="10">
        <v>40000</v>
      </c>
      <c r="G154" s="10">
        <f>F154-E154</f>
        <v>0</v>
      </c>
      <c r="H154" s="10">
        <v>30000</v>
      </c>
      <c r="I154" s="10">
        <v>30000</v>
      </c>
      <c r="J154" s="10">
        <f>I154-H154</f>
        <v>0</v>
      </c>
      <c r="K154" s="24"/>
    </row>
    <row r="155" spans="1:11" x14ac:dyDescent="0.25">
      <c r="A155" s="5"/>
      <c r="B155" s="6" t="s">
        <v>167</v>
      </c>
      <c r="C155" s="5"/>
      <c r="D155" s="6" t="s">
        <v>168</v>
      </c>
      <c r="E155" s="7">
        <f t="shared" ref="E155:J155" si="77">+E156</f>
        <v>2000</v>
      </c>
      <c r="F155" s="17">
        <f t="shared" si="77"/>
        <v>2000</v>
      </c>
      <c r="G155" s="7">
        <f t="shared" si="77"/>
        <v>0</v>
      </c>
      <c r="H155" s="17">
        <f t="shared" si="77"/>
        <v>2000</v>
      </c>
      <c r="I155" s="17">
        <f t="shared" si="77"/>
        <v>2000</v>
      </c>
      <c r="J155" s="7">
        <f t="shared" si="77"/>
        <v>0</v>
      </c>
      <c r="K155" s="13"/>
    </row>
    <row r="156" spans="1:11" x14ac:dyDescent="0.25">
      <c r="A156" s="8"/>
      <c r="B156" s="8"/>
      <c r="C156" s="9" t="s">
        <v>7</v>
      </c>
      <c r="D156" s="9"/>
      <c r="E156" s="10">
        <v>2000</v>
      </c>
      <c r="F156" s="10">
        <v>2000</v>
      </c>
      <c r="G156" s="10">
        <f>F156-E156</f>
        <v>0</v>
      </c>
      <c r="H156" s="10">
        <v>2000</v>
      </c>
      <c r="I156" s="10">
        <v>2000</v>
      </c>
      <c r="J156" s="10">
        <f>I156-H156</f>
        <v>0</v>
      </c>
      <c r="K156" s="24"/>
    </row>
    <row r="157" spans="1:11" ht="15.75" thickBot="1" x14ac:dyDescent="0.3">
      <c r="A157" s="5"/>
      <c r="B157" s="20" t="s">
        <v>169</v>
      </c>
      <c r="C157" s="21"/>
      <c r="D157" s="20" t="s">
        <v>170</v>
      </c>
      <c r="E157" s="7">
        <f t="shared" ref="E157:J157" si="78">+E158</f>
        <v>11000</v>
      </c>
      <c r="F157" s="17">
        <f t="shared" si="78"/>
        <v>15000</v>
      </c>
      <c r="G157" s="22">
        <f t="shared" si="78"/>
        <v>4000</v>
      </c>
      <c r="H157" s="17">
        <f t="shared" si="78"/>
        <v>11000</v>
      </c>
      <c r="I157" s="17">
        <f t="shared" si="78"/>
        <v>15000</v>
      </c>
      <c r="J157" s="22">
        <f t="shared" si="78"/>
        <v>4000</v>
      </c>
      <c r="K157" s="33" t="s">
        <v>1091</v>
      </c>
    </row>
    <row r="158" spans="1:11" x14ac:dyDescent="0.25">
      <c r="A158" s="8"/>
      <c r="B158" s="8"/>
      <c r="C158" s="9" t="s">
        <v>7</v>
      </c>
      <c r="D158" s="9"/>
      <c r="E158" s="10">
        <v>11000</v>
      </c>
      <c r="F158" s="10">
        <v>15000</v>
      </c>
      <c r="G158" s="10">
        <f>F158-E158</f>
        <v>4000</v>
      </c>
      <c r="H158" s="10">
        <v>11000</v>
      </c>
      <c r="I158" s="10">
        <v>15000</v>
      </c>
      <c r="J158" s="10">
        <f>I158-H158</f>
        <v>4000</v>
      </c>
      <c r="K158" s="24"/>
    </row>
    <row r="159" spans="1:11" ht="15.75" thickBot="1" x14ac:dyDescent="0.3">
      <c r="A159" s="5"/>
      <c r="B159" s="20" t="s">
        <v>171</v>
      </c>
      <c r="C159" s="21"/>
      <c r="D159" s="20" t="s">
        <v>172</v>
      </c>
      <c r="E159" s="7">
        <f t="shared" ref="E159:J159" si="79">+E160</f>
        <v>45000</v>
      </c>
      <c r="F159" s="17">
        <f t="shared" si="79"/>
        <v>46000</v>
      </c>
      <c r="G159" s="22">
        <f t="shared" si="79"/>
        <v>1000</v>
      </c>
      <c r="H159" s="17">
        <f t="shared" si="79"/>
        <v>45000</v>
      </c>
      <c r="I159" s="17">
        <f t="shared" si="79"/>
        <v>46000</v>
      </c>
      <c r="J159" s="22">
        <f t="shared" si="79"/>
        <v>1000</v>
      </c>
      <c r="K159" s="33" t="s">
        <v>1092</v>
      </c>
    </row>
    <row r="160" spans="1:11" x14ac:dyDescent="0.25">
      <c r="A160" s="8"/>
      <c r="B160" s="8"/>
      <c r="C160" s="9" t="s">
        <v>7</v>
      </c>
      <c r="D160" s="9"/>
      <c r="E160" s="10">
        <v>45000</v>
      </c>
      <c r="F160" s="10">
        <v>46000</v>
      </c>
      <c r="G160" s="10">
        <f>F160-E160</f>
        <v>1000</v>
      </c>
      <c r="H160" s="10">
        <v>45000</v>
      </c>
      <c r="I160" s="10">
        <v>46000</v>
      </c>
      <c r="J160" s="10">
        <f>I160-H160</f>
        <v>1000</v>
      </c>
      <c r="K160" s="24"/>
    </row>
    <row r="161" spans="1:11" ht="15.75" thickBot="1" x14ac:dyDescent="0.3">
      <c r="A161" s="2" t="s">
        <v>173</v>
      </c>
      <c r="B161" s="3"/>
      <c r="C161" s="3"/>
      <c r="D161" s="2" t="s">
        <v>174</v>
      </c>
      <c r="E161" s="4">
        <f t="shared" ref="E161:J161" si="80">+E162+E164+E166+E168+E170+E172+E174+E176+E178+E180+E182+E184+E186+E188+E190+E192+E194+E196+E198+E200+E202+E204+E206+E208+E210+E212+E214+E216+E218+E220+E222+E224+E226+E228+E230+E232+E234+E236+E238+E240+E242+E244+E246+E248+E250+E252+E254+E256</f>
        <v>41402000</v>
      </c>
      <c r="F161" s="16">
        <f t="shared" si="80"/>
        <v>42891600</v>
      </c>
      <c r="G161" s="4">
        <f t="shared" si="80"/>
        <v>1489600</v>
      </c>
      <c r="H161" s="16">
        <f t="shared" si="80"/>
        <v>42103000</v>
      </c>
      <c r="I161" s="16">
        <f t="shared" si="80"/>
        <v>42156600</v>
      </c>
      <c r="J161" s="4">
        <f t="shared" si="80"/>
        <v>53600</v>
      </c>
      <c r="K161" s="34"/>
    </row>
    <row r="162" spans="1:11" ht="15.75" thickBot="1" x14ac:dyDescent="0.3">
      <c r="A162" s="5"/>
      <c r="B162" s="6" t="s">
        <v>175</v>
      </c>
      <c r="C162" s="5"/>
      <c r="D162" s="6" t="s">
        <v>176</v>
      </c>
      <c r="E162" s="7">
        <f t="shared" ref="E162:J162" si="81">+E163</f>
        <v>620000</v>
      </c>
      <c r="F162" s="17">
        <f t="shared" si="81"/>
        <v>620000</v>
      </c>
      <c r="G162" s="7">
        <f t="shared" si="81"/>
        <v>0</v>
      </c>
      <c r="H162" s="17">
        <f t="shared" si="81"/>
        <v>620000</v>
      </c>
      <c r="I162" s="17">
        <f t="shared" si="81"/>
        <v>620000</v>
      </c>
      <c r="J162" s="7">
        <f t="shared" si="81"/>
        <v>0</v>
      </c>
      <c r="K162" s="35"/>
    </row>
    <row r="163" spans="1:11" ht="15.75" thickBot="1" x14ac:dyDescent="0.3">
      <c r="A163" s="8"/>
      <c r="B163" s="8"/>
      <c r="C163" s="9" t="s">
        <v>7</v>
      </c>
      <c r="D163" s="9"/>
      <c r="E163" s="10">
        <v>620000</v>
      </c>
      <c r="F163" s="10">
        <v>620000</v>
      </c>
      <c r="G163" s="10">
        <f>F163-E163</f>
        <v>0</v>
      </c>
      <c r="H163" s="10">
        <v>620000</v>
      </c>
      <c r="I163" s="10">
        <v>620000</v>
      </c>
      <c r="J163" s="10">
        <f>I163-H163</f>
        <v>0</v>
      </c>
      <c r="K163" s="36"/>
    </row>
    <row r="164" spans="1:11" ht="15.75" thickBot="1" x14ac:dyDescent="0.3">
      <c r="A164" s="5"/>
      <c r="B164" s="20" t="s">
        <v>177</v>
      </c>
      <c r="C164" s="21"/>
      <c r="D164" s="20" t="s">
        <v>178</v>
      </c>
      <c r="E164" s="7">
        <f t="shared" ref="E164:J164" si="82">+E165</f>
        <v>55000</v>
      </c>
      <c r="F164" s="17">
        <f t="shared" si="82"/>
        <v>60000</v>
      </c>
      <c r="G164" s="22">
        <f t="shared" si="82"/>
        <v>5000</v>
      </c>
      <c r="H164" s="17">
        <f t="shared" si="82"/>
        <v>55000</v>
      </c>
      <c r="I164" s="17">
        <f t="shared" si="82"/>
        <v>60000</v>
      </c>
      <c r="J164" s="22">
        <f t="shared" si="82"/>
        <v>5000</v>
      </c>
      <c r="K164" s="29" t="s">
        <v>1099</v>
      </c>
    </row>
    <row r="165" spans="1:11" ht="15.75" thickBot="1" x14ac:dyDescent="0.3">
      <c r="A165" s="8"/>
      <c r="B165" s="8"/>
      <c r="C165" s="9" t="s">
        <v>7</v>
      </c>
      <c r="D165" s="9"/>
      <c r="E165" s="10">
        <v>55000</v>
      </c>
      <c r="F165" s="10">
        <v>60000</v>
      </c>
      <c r="G165" s="10">
        <f>F165-E165</f>
        <v>5000</v>
      </c>
      <c r="H165" s="10">
        <v>55000</v>
      </c>
      <c r="I165" s="10">
        <v>60000</v>
      </c>
      <c r="J165" s="10">
        <f>I165-H165</f>
        <v>5000</v>
      </c>
      <c r="K165" s="36"/>
    </row>
    <row r="166" spans="1:11" ht="26.25" thickBot="1" x14ac:dyDescent="0.3">
      <c r="A166" s="5"/>
      <c r="B166" s="20" t="s">
        <v>179</v>
      </c>
      <c r="C166" s="21"/>
      <c r="D166" s="20" t="s">
        <v>180</v>
      </c>
      <c r="E166" s="7">
        <f t="shared" ref="E166:J166" si="83">+E167</f>
        <v>21400000</v>
      </c>
      <c r="F166" s="17">
        <f t="shared" si="83"/>
        <v>21900000</v>
      </c>
      <c r="G166" s="22">
        <f t="shared" si="83"/>
        <v>500000</v>
      </c>
      <c r="H166" s="17">
        <f t="shared" si="83"/>
        <v>22100000</v>
      </c>
      <c r="I166" s="17">
        <f t="shared" si="83"/>
        <v>21900000</v>
      </c>
      <c r="J166" s="22">
        <f t="shared" si="83"/>
        <v>-200000</v>
      </c>
      <c r="K166" s="37" t="s">
        <v>1100</v>
      </c>
    </row>
    <row r="167" spans="1:11" ht="15.75" thickBot="1" x14ac:dyDescent="0.3">
      <c r="A167" s="8"/>
      <c r="B167" s="8"/>
      <c r="C167" s="9" t="s">
        <v>7</v>
      </c>
      <c r="D167" s="9"/>
      <c r="E167" s="10">
        <v>21400000</v>
      </c>
      <c r="F167" s="10">
        <v>21900000</v>
      </c>
      <c r="G167" s="10">
        <f>F167-E167</f>
        <v>500000</v>
      </c>
      <c r="H167" s="10">
        <v>22100000</v>
      </c>
      <c r="I167" s="10">
        <v>21900000</v>
      </c>
      <c r="J167" s="10">
        <f>I167-H167</f>
        <v>-200000</v>
      </c>
      <c r="K167" s="36"/>
    </row>
    <row r="168" spans="1:11" ht="15.75" thickBot="1" x14ac:dyDescent="0.3">
      <c r="A168" s="5"/>
      <c r="B168" s="6" t="s">
        <v>181</v>
      </c>
      <c r="C168" s="5"/>
      <c r="D168" s="6" t="s">
        <v>182</v>
      </c>
      <c r="E168" s="7">
        <f t="shared" ref="E168:J168" si="84">+E169</f>
        <v>280000</v>
      </c>
      <c r="F168" s="17">
        <f t="shared" si="84"/>
        <v>280000</v>
      </c>
      <c r="G168" s="7">
        <f t="shared" si="84"/>
        <v>0</v>
      </c>
      <c r="H168" s="17">
        <f t="shared" si="84"/>
        <v>280000</v>
      </c>
      <c r="I168" s="17">
        <f t="shared" si="84"/>
        <v>280000</v>
      </c>
      <c r="J168" s="7">
        <f t="shared" si="84"/>
        <v>0</v>
      </c>
      <c r="K168" s="35"/>
    </row>
    <row r="169" spans="1:11" ht="15.75" thickBot="1" x14ac:dyDescent="0.3">
      <c r="A169" s="8"/>
      <c r="B169" s="8"/>
      <c r="C169" s="9" t="s">
        <v>7</v>
      </c>
      <c r="D169" s="9"/>
      <c r="E169" s="10">
        <v>280000</v>
      </c>
      <c r="F169" s="10">
        <v>280000</v>
      </c>
      <c r="G169" s="10">
        <f>F169-E169</f>
        <v>0</v>
      </c>
      <c r="H169" s="10">
        <v>280000</v>
      </c>
      <c r="I169" s="10">
        <v>280000</v>
      </c>
      <c r="J169" s="10">
        <f>I169-H169</f>
        <v>0</v>
      </c>
      <c r="K169" s="36"/>
    </row>
    <row r="170" spans="1:11" ht="15.75" thickBot="1" x14ac:dyDescent="0.3">
      <c r="A170" s="5"/>
      <c r="B170" s="6" t="s">
        <v>183</v>
      </c>
      <c r="C170" s="5"/>
      <c r="D170" s="6" t="s">
        <v>184</v>
      </c>
      <c r="E170" s="7">
        <f t="shared" ref="E170:J170" si="85">+E171</f>
        <v>122000</v>
      </c>
      <c r="F170" s="17">
        <f t="shared" si="85"/>
        <v>122000</v>
      </c>
      <c r="G170" s="7">
        <f t="shared" si="85"/>
        <v>0</v>
      </c>
      <c r="H170" s="17">
        <f t="shared" si="85"/>
        <v>122000</v>
      </c>
      <c r="I170" s="17">
        <f t="shared" si="85"/>
        <v>122000</v>
      </c>
      <c r="J170" s="7">
        <f t="shared" si="85"/>
        <v>0</v>
      </c>
      <c r="K170" s="35"/>
    </row>
    <row r="171" spans="1:11" ht="15.75" thickBot="1" x14ac:dyDescent="0.3">
      <c r="A171" s="8"/>
      <c r="B171" s="8"/>
      <c r="C171" s="9" t="s">
        <v>7</v>
      </c>
      <c r="D171" s="9"/>
      <c r="E171" s="10">
        <v>122000</v>
      </c>
      <c r="F171" s="10">
        <v>122000</v>
      </c>
      <c r="G171" s="10">
        <f>F171-E171</f>
        <v>0</v>
      </c>
      <c r="H171" s="10">
        <v>122000</v>
      </c>
      <c r="I171" s="10">
        <v>122000</v>
      </c>
      <c r="J171" s="10">
        <f>I171-H171</f>
        <v>0</v>
      </c>
      <c r="K171" s="36"/>
    </row>
    <row r="172" spans="1:11" ht="26.25" thickBot="1" x14ac:dyDescent="0.3">
      <c r="A172" s="5"/>
      <c r="B172" s="20" t="s">
        <v>185</v>
      </c>
      <c r="C172" s="21"/>
      <c r="D172" s="20" t="s">
        <v>186</v>
      </c>
      <c r="E172" s="7">
        <f t="shared" ref="E172:J172" si="86">+E173</f>
        <v>5257000</v>
      </c>
      <c r="F172" s="17">
        <f t="shared" si="86"/>
        <v>5311000</v>
      </c>
      <c r="G172" s="22">
        <f t="shared" si="86"/>
        <v>54000</v>
      </c>
      <c r="H172" s="17">
        <f t="shared" si="86"/>
        <v>5262000</v>
      </c>
      <c r="I172" s="17">
        <f t="shared" si="86"/>
        <v>5316000</v>
      </c>
      <c r="J172" s="22">
        <f t="shared" si="86"/>
        <v>54000</v>
      </c>
      <c r="K172" s="37" t="s">
        <v>1101</v>
      </c>
    </row>
    <row r="173" spans="1:11" ht="15.75" thickBot="1" x14ac:dyDescent="0.3">
      <c r="A173" s="8"/>
      <c r="B173" s="8"/>
      <c r="C173" s="9" t="s">
        <v>7</v>
      </c>
      <c r="D173" s="9"/>
      <c r="E173" s="10">
        <v>5257000</v>
      </c>
      <c r="F173" s="10">
        <v>5311000</v>
      </c>
      <c r="G173" s="10">
        <f>F173-E173</f>
        <v>54000</v>
      </c>
      <c r="H173" s="10">
        <v>5262000</v>
      </c>
      <c r="I173" s="10">
        <v>5316000</v>
      </c>
      <c r="J173" s="10">
        <f>I173-H173</f>
        <v>54000</v>
      </c>
      <c r="K173" s="36"/>
    </row>
    <row r="174" spans="1:11" ht="15.75" thickBot="1" x14ac:dyDescent="0.3">
      <c r="A174" s="5"/>
      <c r="B174" s="6" t="s">
        <v>187</v>
      </c>
      <c r="C174" s="5"/>
      <c r="D174" s="6" t="s">
        <v>188</v>
      </c>
      <c r="E174" s="7">
        <f t="shared" ref="E174:J174" si="87">+E175</f>
        <v>550000</v>
      </c>
      <c r="F174" s="17">
        <f t="shared" si="87"/>
        <v>550000</v>
      </c>
      <c r="G174" s="7">
        <f t="shared" si="87"/>
        <v>0</v>
      </c>
      <c r="H174" s="17">
        <f t="shared" si="87"/>
        <v>550000</v>
      </c>
      <c r="I174" s="17">
        <f t="shared" si="87"/>
        <v>550000</v>
      </c>
      <c r="J174" s="7">
        <f t="shared" si="87"/>
        <v>0</v>
      </c>
      <c r="K174" s="35"/>
    </row>
    <row r="175" spans="1:11" ht="15.75" thickBot="1" x14ac:dyDescent="0.3">
      <c r="A175" s="8"/>
      <c r="B175" s="8"/>
      <c r="C175" s="9" t="s">
        <v>7</v>
      </c>
      <c r="D175" s="9"/>
      <c r="E175" s="10">
        <v>550000</v>
      </c>
      <c r="F175" s="10">
        <v>550000</v>
      </c>
      <c r="G175" s="10">
        <f>F175-E175</f>
        <v>0</v>
      </c>
      <c r="H175" s="10">
        <v>550000</v>
      </c>
      <c r="I175" s="10">
        <v>550000</v>
      </c>
      <c r="J175" s="10">
        <f>I175-H175</f>
        <v>0</v>
      </c>
      <c r="K175" s="36"/>
    </row>
    <row r="176" spans="1:11" ht="15.75" thickBot="1" x14ac:dyDescent="0.3">
      <c r="A176" s="5"/>
      <c r="B176" s="6" t="s">
        <v>189</v>
      </c>
      <c r="C176" s="5"/>
      <c r="D176" s="6" t="s">
        <v>190</v>
      </c>
      <c r="E176" s="7">
        <f t="shared" ref="E176:J176" si="88">+E177</f>
        <v>100000</v>
      </c>
      <c r="F176" s="17">
        <f t="shared" si="88"/>
        <v>100000</v>
      </c>
      <c r="G176" s="7">
        <f t="shared" si="88"/>
        <v>0</v>
      </c>
      <c r="H176" s="17">
        <f t="shared" si="88"/>
        <v>100000</v>
      </c>
      <c r="I176" s="17">
        <f t="shared" si="88"/>
        <v>100000</v>
      </c>
      <c r="J176" s="7">
        <f t="shared" si="88"/>
        <v>0</v>
      </c>
      <c r="K176" s="35"/>
    </row>
    <row r="177" spans="1:11" ht="15.75" thickBot="1" x14ac:dyDescent="0.3">
      <c r="A177" s="8"/>
      <c r="B177" s="8"/>
      <c r="C177" s="9" t="s">
        <v>191</v>
      </c>
      <c r="D177" s="9" t="s">
        <v>192</v>
      </c>
      <c r="E177" s="10">
        <v>100000</v>
      </c>
      <c r="F177" s="10">
        <v>100000</v>
      </c>
      <c r="G177" s="10">
        <f>F177-E177</f>
        <v>0</v>
      </c>
      <c r="H177" s="10">
        <v>100000</v>
      </c>
      <c r="I177" s="10">
        <v>100000</v>
      </c>
      <c r="J177" s="10">
        <f>I177-H177</f>
        <v>0</v>
      </c>
      <c r="K177" s="36"/>
    </row>
    <row r="178" spans="1:11" ht="15.75" thickBot="1" x14ac:dyDescent="0.3">
      <c r="A178" s="5"/>
      <c r="B178" s="6" t="s">
        <v>193</v>
      </c>
      <c r="C178" s="5"/>
      <c r="D178" s="6" t="s">
        <v>194</v>
      </c>
      <c r="E178" s="7">
        <f t="shared" ref="E178:J178" si="89">+E179</f>
        <v>400000</v>
      </c>
      <c r="F178" s="17">
        <f t="shared" si="89"/>
        <v>400000</v>
      </c>
      <c r="G178" s="7">
        <f t="shared" si="89"/>
        <v>0</v>
      </c>
      <c r="H178" s="17">
        <f t="shared" si="89"/>
        <v>400000</v>
      </c>
      <c r="I178" s="17">
        <f t="shared" si="89"/>
        <v>400000</v>
      </c>
      <c r="J178" s="7">
        <f t="shared" si="89"/>
        <v>0</v>
      </c>
      <c r="K178" s="35"/>
    </row>
    <row r="179" spans="1:11" ht="15.75" thickBot="1" x14ac:dyDescent="0.3">
      <c r="A179" s="8"/>
      <c r="B179" s="8"/>
      <c r="C179" s="9" t="s">
        <v>7</v>
      </c>
      <c r="D179" s="9"/>
      <c r="E179" s="10">
        <v>400000</v>
      </c>
      <c r="F179" s="10">
        <v>400000</v>
      </c>
      <c r="G179" s="10">
        <f>F179-E179</f>
        <v>0</v>
      </c>
      <c r="H179" s="10">
        <v>400000</v>
      </c>
      <c r="I179" s="10">
        <v>400000</v>
      </c>
      <c r="J179" s="10">
        <f>I179-H179</f>
        <v>0</v>
      </c>
      <c r="K179" s="36"/>
    </row>
    <row r="180" spans="1:11" ht="15.75" thickBot="1" x14ac:dyDescent="0.3">
      <c r="A180" s="5"/>
      <c r="B180" s="20" t="s">
        <v>195</v>
      </c>
      <c r="C180" s="21"/>
      <c r="D180" s="20" t="s">
        <v>196</v>
      </c>
      <c r="E180" s="7">
        <f t="shared" ref="E180:J180" si="90">+E181</f>
        <v>29504</v>
      </c>
      <c r="F180" s="17">
        <f t="shared" si="90"/>
        <v>29500</v>
      </c>
      <c r="G180" s="22">
        <f t="shared" si="90"/>
        <v>-4</v>
      </c>
      <c r="H180" s="17">
        <f t="shared" si="90"/>
        <v>29504</v>
      </c>
      <c r="I180" s="17">
        <f t="shared" si="90"/>
        <v>29500</v>
      </c>
      <c r="J180" s="22">
        <f t="shared" si="90"/>
        <v>-4</v>
      </c>
      <c r="K180" s="32" t="s">
        <v>1108</v>
      </c>
    </row>
    <row r="181" spans="1:11" ht="15.75" thickBot="1" x14ac:dyDescent="0.3">
      <c r="A181" s="8"/>
      <c r="B181" s="8"/>
      <c r="C181" s="9" t="s">
        <v>7</v>
      </c>
      <c r="D181" s="9"/>
      <c r="E181" s="10">
        <v>29504</v>
      </c>
      <c r="F181" s="10">
        <v>29500</v>
      </c>
      <c r="G181" s="10">
        <f>F181-E181</f>
        <v>-4</v>
      </c>
      <c r="H181" s="10">
        <v>29504</v>
      </c>
      <c r="I181" s="10">
        <v>29500</v>
      </c>
      <c r="J181" s="10">
        <f>I181-H181</f>
        <v>-4</v>
      </c>
      <c r="K181" s="36"/>
    </row>
    <row r="182" spans="1:11" ht="15.75" thickBot="1" x14ac:dyDescent="0.3">
      <c r="A182" s="5"/>
      <c r="B182" s="6" t="s">
        <v>197</v>
      </c>
      <c r="C182" s="5"/>
      <c r="D182" s="6" t="s">
        <v>198</v>
      </c>
      <c r="E182" s="7">
        <f t="shared" ref="E182:J182" si="91">+E183</f>
        <v>1583000</v>
      </c>
      <c r="F182" s="17">
        <f t="shared" si="91"/>
        <v>1583000</v>
      </c>
      <c r="G182" s="7">
        <f t="shared" si="91"/>
        <v>0</v>
      </c>
      <c r="H182" s="17">
        <f t="shared" si="91"/>
        <v>1583000</v>
      </c>
      <c r="I182" s="17">
        <f t="shared" si="91"/>
        <v>1583000</v>
      </c>
      <c r="J182" s="7">
        <f t="shared" si="91"/>
        <v>0</v>
      </c>
      <c r="K182" s="35"/>
    </row>
    <row r="183" spans="1:11" ht="15.75" thickBot="1" x14ac:dyDescent="0.3">
      <c r="A183" s="8"/>
      <c r="B183" s="8"/>
      <c r="C183" s="9" t="s">
        <v>7</v>
      </c>
      <c r="D183" s="9"/>
      <c r="E183" s="10">
        <v>1583000</v>
      </c>
      <c r="F183" s="10">
        <v>1583000</v>
      </c>
      <c r="G183" s="10">
        <f>F183-E183</f>
        <v>0</v>
      </c>
      <c r="H183" s="10">
        <v>1583000</v>
      </c>
      <c r="I183" s="10">
        <v>1583000</v>
      </c>
      <c r="J183" s="10">
        <f>I183-H183</f>
        <v>0</v>
      </c>
      <c r="K183" s="36"/>
    </row>
    <row r="184" spans="1:11" ht="15.75" thickBot="1" x14ac:dyDescent="0.3">
      <c r="A184" s="5"/>
      <c r="B184" s="20" t="s">
        <v>199</v>
      </c>
      <c r="C184" s="21"/>
      <c r="D184" s="20" t="s">
        <v>200</v>
      </c>
      <c r="E184" s="7">
        <f t="shared" ref="E184:J184" si="92">+E185</f>
        <v>955400</v>
      </c>
      <c r="F184" s="17">
        <f t="shared" si="92"/>
        <v>1000000</v>
      </c>
      <c r="G184" s="22">
        <f t="shared" si="92"/>
        <v>44600</v>
      </c>
      <c r="H184" s="17">
        <f t="shared" si="92"/>
        <v>955400</v>
      </c>
      <c r="I184" s="17">
        <f t="shared" si="92"/>
        <v>1000000</v>
      </c>
      <c r="J184" s="22">
        <f t="shared" si="92"/>
        <v>44600</v>
      </c>
      <c r="K184" s="29" t="s">
        <v>1102</v>
      </c>
    </row>
    <row r="185" spans="1:11" ht="15.75" thickBot="1" x14ac:dyDescent="0.3">
      <c r="A185" s="8"/>
      <c r="B185" s="8"/>
      <c r="C185" s="9" t="s">
        <v>7</v>
      </c>
      <c r="D185" s="9"/>
      <c r="E185" s="10">
        <v>955400</v>
      </c>
      <c r="F185" s="10">
        <v>1000000</v>
      </c>
      <c r="G185" s="10">
        <f>F185-E185</f>
        <v>44600</v>
      </c>
      <c r="H185" s="10">
        <v>955400</v>
      </c>
      <c r="I185" s="10">
        <v>1000000</v>
      </c>
      <c r="J185" s="10">
        <f>I185-H185</f>
        <v>44600</v>
      </c>
      <c r="K185" s="36"/>
    </row>
    <row r="186" spans="1:11" ht="15.75" thickBot="1" x14ac:dyDescent="0.3">
      <c r="A186" s="5"/>
      <c r="B186" s="6" t="s">
        <v>201</v>
      </c>
      <c r="C186" s="5"/>
      <c r="D186" s="6" t="s">
        <v>202</v>
      </c>
      <c r="E186" s="7">
        <f t="shared" ref="E186:J186" si="93">+E187</f>
        <v>95000</v>
      </c>
      <c r="F186" s="17">
        <f t="shared" si="93"/>
        <v>95000</v>
      </c>
      <c r="G186" s="7">
        <f t="shared" si="93"/>
        <v>0</v>
      </c>
      <c r="H186" s="17">
        <f t="shared" si="93"/>
        <v>95000</v>
      </c>
      <c r="I186" s="17">
        <f t="shared" si="93"/>
        <v>95000</v>
      </c>
      <c r="J186" s="7">
        <f t="shared" si="93"/>
        <v>0</v>
      </c>
      <c r="K186" s="35"/>
    </row>
    <row r="187" spans="1:11" ht="15.75" thickBot="1" x14ac:dyDescent="0.3">
      <c r="A187" s="8"/>
      <c r="B187" s="8"/>
      <c r="C187" s="9" t="s">
        <v>7</v>
      </c>
      <c r="D187" s="9"/>
      <c r="E187" s="10">
        <v>95000</v>
      </c>
      <c r="F187" s="10">
        <v>95000</v>
      </c>
      <c r="G187" s="10">
        <f>F187-E187</f>
        <v>0</v>
      </c>
      <c r="H187" s="10">
        <v>95000</v>
      </c>
      <c r="I187" s="10">
        <v>95000</v>
      </c>
      <c r="J187" s="10">
        <f>I187-H187</f>
        <v>0</v>
      </c>
      <c r="K187" s="36"/>
    </row>
    <row r="188" spans="1:11" ht="15.75" thickBot="1" x14ac:dyDescent="0.3">
      <c r="A188" s="5"/>
      <c r="B188" s="6" t="s">
        <v>203</v>
      </c>
      <c r="C188" s="5"/>
      <c r="D188" s="6" t="s">
        <v>204</v>
      </c>
      <c r="E188" s="7">
        <f t="shared" ref="E188:J188" si="94">+E189</f>
        <v>22000</v>
      </c>
      <c r="F188" s="17">
        <f t="shared" si="94"/>
        <v>22000</v>
      </c>
      <c r="G188" s="7">
        <f t="shared" si="94"/>
        <v>0</v>
      </c>
      <c r="H188" s="17">
        <f t="shared" si="94"/>
        <v>22000</v>
      </c>
      <c r="I188" s="17">
        <f t="shared" si="94"/>
        <v>22000</v>
      </c>
      <c r="J188" s="7">
        <f t="shared" si="94"/>
        <v>0</v>
      </c>
      <c r="K188" s="35"/>
    </row>
    <row r="189" spans="1:11" ht="15.75" thickBot="1" x14ac:dyDescent="0.3">
      <c r="A189" s="8"/>
      <c r="B189" s="8"/>
      <c r="C189" s="9" t="s">
        <v>7</v>
      </c>
      <c r="D189" s="9"/>
      <c r="E189" s="10">
        <v>22000</v>
      </c>
      <c r="F189" s="10">
        <v>22000</v>
      </c>
      <c r="G189" s="10">
        <f>F189-E189</f>
        <v>0</v>
      </c>
      <c r="H189" s="10">
        <v>22000</v>
      </c>
      <c r="I189" s="10">
        <v>22000</v>
      </c>
      <c r="J189" s="10">
        <f>I189-H189</f>
        <v>0</v>
      </c>
      <c r="K189" s="36"/>
    </row>
    <row r="190" spans="1:11" ht="15.75" thickBot="1" x14ac:dyDescent="0.3">
      <c r="A190" s="5"/>
      <c r="B190" s="6" t="s">
        <v>205</v>
      </c>
      <c r="C190" s="5"/>
      <c r="D190" s="6" t="s">
        <v>206</v>
      </c>
      <c r="E190" s="7">
        <f t="shared" ref="E190:J190" si="95">+E191</f>
        <v>81000</v>
      </c>
      <c r="F190" s="17">
        <f t="shared" si="95"/>
        <v>81000</v>
      </c>
      <c r="G190" s="7">
        <f t="shared" si="95"/>
        <v>0</v>
      </c>
      <c r="H190" s="17">
        <f t="shared" si="95"/>
        <v>81000</v>
      </c>
      <c r="I190" s="17">
        <f t="shared" si="95"/>
        <v>81000</v>
      </c>
      <c r="J190" s="7">
        <f t="shared" si="95"/>
        <v>0</v>
      </c>
      <c r="K190" s="35"/>
    </row>
    <row r="191" spans="1:11" ht="15.75" thickBot="1" x14ac:dyDescent="0.3">
      <c r="A191" s="8"/>
      <c r="B191" s="8"/>
      <c r="C191" s="9" t="s">
        <v>7</v>
      </c>
      <c r="D191" s="9"/>
      <c r="E191" s="10">
        <v>81000</v>
      </c>
      <c r="F191" s="10">
        <v>81000</v>
      </c>
      <c r="G191" s="10">
        <f>F191-E191</f>
        <v>0</v>
      </c>
      <c r="H191" s="10">
        <v>81000</v>
      </c>
      <c r="I191" s="10">
        <v>81000</v>
      </c>
      <c r="J191" s="10">
        <f>I191-H191</f>
        <v>0</v>
      </c>
      <c r="K191" s="36"/>
    </row>
    <row r="192" spans="1:11" ht="15.75" thickBot="1" x14ac:dyDescent="0.3">
      <c r="A192" s="5"/>
      <c r="B192" s="6" t="s">
        <v>207</v>
      </c>
      <c r="C192" s="5"/>
      <c r="D192" s="6" t="s">
        <v>208</v>
      </c>
      <c r="E192" s="7">
        <f t="shared" ref="E192:J192" si="96">+E193</f>
        <v>14000</v>
      </c>
      <c r="F192" s="17">
        <f t="shared" si="96"/>
        <v>14000</v>
      </c>
      <c r="G192" s="7">
        <f t="shared" si="96"/>
        <v>0</v>
      </c>
      <c r="H192" s="17">
        <f t="shared" si="96"/>
        <v>14000</v>
      </c>
      <c r="I192" s="17">
        <f t="shared" si="96"/>
        <v>14000</v>
      </c>
      <c r="J192" s="7">
        <f t="shared" si="96"/>
        <v>0</v>
      </c>
      <c r="K192" s="35"/>
    </row>
    <row r="193" spans="1:11" ht="15.75" thickBot="1" x14ac:dyDescent="0.3">
      <c r="A193" s="8"/>
      <c r="B193" s="8"/>
      <c r="C193" s="9" t="s">
        <v>7</v>
      </c>
      <c r="D193" s="9"/>
      <c r="E193" s="10">
        <v>14000</v>
      </c>
      <c r="F193" s="10">
        <v>14000</v>
      </c>
      <c r="G193" s="10">
        <f>F193-E193</f>
        <v>0</v>
      </c>
      <c r="H193" s="10">
        <v>14000</v>
      </c>
      <c r="I193" s="10">
        <v>14000</v>
      </c>
      <c r="J193" s="10">
        <f>I193-H193</f>
        <v>0</v>
      </c>
      <c r="K193" s="36"/>
    </row>
    <row r="194" spans="1:11" ht="26.25" thickBot="1" x14ac:dyDescent="0.3">
      <c r="A194" s="5"/>
      <c r="B194" s="20" t="s">
        <v>209</v>
      </c>
      <c r="C194" s="21"/>
      <c r="D194" s="20" t="s">
        <v>210</v>
      </c>
      <c r="E194" s="7">
        <f t="shared" ref="E194:J194" si="97">+E195</f>
        <v>500000</v>
      </c>
      <c r="F194" s="17">
        <f t="shared" si="97"/>
        <v>540000</v>
      </c>
      <c r="G194" s="22">
        <f t="shared" si="97"/>
        <v>40000</v>
      </c>
      <c r="H194" s="17">
        <f t="shared" si="97"/>
        <v>500000</v>
      </c>
      <c r="I194" s="17">
        <f t="shared" si="97"/>
        <v>540000</v>
      </c>
      <c r="J194" s="22">
        <f t="shared" si="97"/>
        <v>40000</v>
      </c>
      <c r="K194" s="37" t="s">
        <v>1103</v>
      </c>
    </row>
    <row r="195" spans="1:11" ht="15.75" thickBot="1" x14ac:dyDescent="0.3">
      <c r="A195" s="8"/>
      <c r="B195" s="8"/>
      <c r="C195" s="9" t="s">
        <v>7</v>
      </c>
      <c r="D195" s="9"/>
      <c r="E195" s="10">
        <v>500000</v>
      </c>
      <c r="F195" s="10">
        <v>540000</v>
      </c>
      <c r="G195" s="10">
        <f>F195-E195</f>
        <v>40000</v>
      </c>
      <c r="H195" s="10">
        <v>500000</v>
      </c>
      <c r="I195" s="10">
        <v>540000</v>
      </c>
      <c r="J195" s="10">
        <f>I195-H195</f>
        <v>40000</v>
      </c>
      <c r="K195" s="36"/>
    </row>
    <row r="196" spans="1:11" ht="15.75" thickBot="1" x14ac:dyDescent="0.3">
      <c r="A196" s="5"/>
      <c r="B196" s="6" t="s">
        <v>211</v>
      </c>
      <c r="C196" s="5"/>
      <c r="D196" s="6" t="s">
        <v>212</v>
      </c>
      <c r="E196" s="7">
        <f t="shared" ref="E196:J196" si="98">+E197</f>
        <v>25000</v>
      </c>
      <c r="F196" s="17">
        <f t="shared" si="98"/>
        <v>25000</v>
      </c>
      <c r="G196" s="7">
        <f t="shared" si="98"/>
        <v>0</v>
      </c>
      <c r="H196" s="17">
        <f t="shared" si="98"/>
        <v>25000</v>
      </c>
      <c r="I196" s="17">
        <f t="shared" si="98"/>
        <v>25000</v>
      </c>
      <c r="J196" s="7">
        <f t="shared" si="98"/>
        <v>0</v>
      </c>
      <c r="K196" s="35"/>
    </row>
    <row r="197" spans="1:11" ht="15.75" thickBot="1" x14ac:dyDescent="0.3">
      <c r="A197" s="8"/>
      <c r="B197" s="8"/>
      <c r="C197" s="9" t="s">
        <v>7</v>
      </c>
      <c r="D197" s="9"/>
      <c r="E197" s="10">
        <v>25000</v>
      </c>
      <c r="F197" s="10">
        <v>25000</v>
      </c>
      <c r="G197" s="10">
        <f>F197-E197</f>
        <v>0</v>
      </c>
      <c r="H197" s="10">
        <v>25000</v>
      </c>
      <c r="I197" s="10">
        <v>25000</v>
      </c>
      <c r="J197" s="10">
        <f>I197-H197</f>
        <v>0</v>
      </c>
      <c r="K197" s="36"/>
    </row>
    <row r="198" spans="1:11" ht="15.75" thickBot="1" x14ac:dyDescent="0.3">
      <c r="A198" s="5"/>
      <c r="B198" s="20" t="s">
        <v>213</v>
      </c>
      <c r="C198" s="21"/>
      <c r="D198" s="20" t="s">
        <v>214</v>
      </c>
      <c r="E198" s="7">
        <f t="shared" ref="E198:J198" si="99">+E199</f>
        <v>185318</v>
      </c>
      <c r="F198" s="17">
        <f t="shared" si="99"/>
        <v>185320</v>
      </c>
      <c r="G198" s="22">
        <f t="shared" si="99"/>
        <v>2</v>
      </c>
      <c r="H198" s="17">
        <f t="shared" si="99"/>
        <v>185318</v>
      </c>
      <c r="I198" s="17">
        <f t="shared" si="99"/>
        <v>185320</v>
      </c>
      <c r="J198" s="22">
        <f t="shared" si="99"/>
        <v>2</v>
      </c>
      <c r="K198" s="32" t="s">
        <v>1108</v>
      </c>
    </row>
    <row r="199" spans="1:11" ht="15.75" thickBot="1" x14ac:dyDescent="0.3">
      <c r="A199" s="8"/>
      <c r="B199" s="8"/>
      <c r="C199" s="9" t="s">
        <v>7</v>
      </c>
      <c r="D199" s="9"/>
      <c r="E199" s="10">
        <v>185318</v>
      </c>
      <c r="F199" s="10">
        <v>185320</v>
      </c>
      <c r="G199" s="10">
        <f>F199-E199</f>
        <v>2</v>
      </c>
      <c r="H199" s="10">
        <v>185318</v>
      </c>
      <c r="I199" s="10">
        <v>185320</v>
      </c>
      <c r="J199" s="10">
        <f>I199-H199</f>
        <v>2</v>
      </c>
      <c r="K199" s="36"/>
    </row>
    <row r="200" spans="1:11" ht="15.75" thickBot="1" x14ac:dyDescent="0.3">
      <c r="A200" s="5"/>
      <c r="B200" s="6" t="s">
        <v>215</v>
      </c>
      <c r="C200" s="5"/>
      <c r="D200" s="6" t="s">
        <v>216</v>
      </c>
      <c r="E200" s="7">
        <f t="shared" ref="E200:J200" si="100">+E201</f>
        <v>125000</v>
      </c>
      <c r="F200" s="17">
        <f t="shared" si="100"/>
        <v>125000</v>
      </c>
      <c r="G200" s="7">
        <f t="shared" si="100"/>
        <v>0</v>
      </c>
      <c r="H200" s="17">
        <f t="shared" si="100"/>
        <v>125000</v>
      </c>
      <c r="I200" s="17">
        <f t="shared" si="100"/>
        <v>125000</v>
      </c>
      <c r="J200" s="7">
        <f t="shared" si="100"/>
        <v>0</v>
      </c>
      <c r="K200" s="35"/>
    </row>
    <row r="201" spans="1:11" ht="15.75" thickBot="1" x14ac:dyDescent="0.3">
      <c r="A201" s="8"/>
      <c r="B201" s="8"/>
      <c r="C201" s="9" t="s">
        <v>7</v>
      </c>
      <c r="D201" s="9"/>
      <c r="E201" s="10">
        <v>125000</v>
      </c>
      <c r="F201" s="10">
        <v>125000</v>
      </c>
      <c r="G201" s="10">
        <f>F201-E201</f>
        <v>0</v>
      </c>
      <c r="H201" s="10">
        <v>125000</v>
      </c>
      <c r="I201" s="10">
        <v>125000</v>
      </c>
      <c r="J201" s="10">
        <f>I201-H201</f>
        <v>0</v>
      </c>
      <c r="K201" s="36"/>
    </row>
    <row r="202" spans="1:11" ht="15.75" thickBot="1" x14ac:dyDescent="0.3">
      <c r="A202" s="5"/>
      <c r="B202" s="6" t="s">
        <v>217</v>
      </c>
      <c r="C202" s="5"/>
      <c r="D202" s="6" t="s">
        <v>218</v>
      </c>
      <c r="E202" s="7">
        <f t="shared" ref="E202:J202" si="101">+E203</f>
        <v>5100</v>
      </c>
      <c r="F202" s="17">
        <f t="shared" si="101"/>
        <v>5100</v>
      </c>
      <c r="G202" s="7">
        <f t="shared" si="101"/>
        <v>0</v>
      </c>
      <c r="H202" s="17">
        <f t="shared" si="101"/>
        <v>5100</v>
      </c>
      <c r="I202" s="17">
        <f t="shared" si="101"/>
        <v>5100</v>
      </c>
      <c r="J202" s="7">
        <f t="shared" si="101"/>
        <v>0</v>
      </c>
      <c r="K202" s="35"/>
    </row>
    <row r="203" spans="1:11" ht="15.75" thickBot="1" x14ac:dyDescent="0.3">
      <c r="A203" s="8"/>
      <c r="B203" s="8"/>
      <c r="C203" s="9" t="s">
        <v>7</v>
      </c>
      <c r="D203" s="9"/>
      <c r="E203" s="10">
        <v>5100</v>
      </c>
      <c r="F203" s="10">
        <v>5100</v>
      </c>
      <c r="G203" s="10">
        <f>F203-E203</f>
        <v>0</v>
      </c>
      <c r="H203" s="10">
        <v>5100</v>
      </c>
      <c r="I203" s="10">
        <v>5100</v>
      </c>
      <c r="J203" s="10">
        <f>I203-H203</f>
        <v>0</v>
      </c>
      <c r="K203" s="36"/>
    </row>
    <row r="204" spans="1:11" ht="15.75" thickBot="1" x14ac:dyDescent="0.3">
      <c r="A204" s="5"/>
      <c r="B204" s="6" t="s">
        <v>219</v>
      </c>
      <c r="C204" s="5"/>
      <c r="D204" s="6" t="s">
        <v>220</v>
      </c>
      <c r="E204" s="7">
        <f t="shared" ref="E204:J204" si="102">+E205</f>
        <v>25000</v>
      </c>
      <c r="F204" s="17">
        <f t="shared" si="102"/>
        <v>25000</v>
      </c>
      <c r="G204" s="7">
        <f t="shared" si="102"/>
        <v>0</v>
      </c>
      <c r="H204" s="17">
        <f t="shared" si="102"/>
        <v>25000</v>
      </c>
      <c r="I204" s="17">
        <f t="shared" si="102"/>
        <v>25000</v>
      </c>
      <c r="J204" s="7">
        <f t="shared" si="102"/>
        <v>0</v>
      </c>
      <c r="K204" s="35"/>
    </row>
    <row r="205" spans="1:11" ht="15.75" thickBot="1" x14ac:dyDescent="0.3">
      <c r="A205" s="8"/>
      <c r="B205" s="8"/>
      <c r="C205" s="9" t="s">
        <v>7</v>
      </c>
      <c r="D205" s="9"/>
      <c r="E205" s="10">
        <v>25000</v>
      </c>
      <c r="F205" s="10">
        <v>25000</v>
      </c>
      <c r="G205" s="10">
        <f>F205-E205</f>
        <v>0</v>
      </c>
      <c r="H205" s="10">
        <v>25000</v>
      </c>
      <c r="I205" s="10">
        <v>25000</v>
      </c>
      <c r="J205" s="10">
        <f>I205-H205</f>
        <v>0</v>
      </c>
      <c r="K205" s="36"/>
    </row>
    <row r="206" spans="1:11" ht="15.75" thickBot="1" x14ac:dyDescent="0.3">
      <c r="A206" s="5"/>
      <c r="B206" s="20" t="s">
        <v>221</v>
      </c>
      <c r="C206" s="21"/>
      <c r="D206" s="20" t="s">
        <v>222</v>
      </c>
      <c r="E206" s="7">
        <f t="shared" ref="E206:J206" si="103">+E207</f>
        <v>890178</v>
      </c>
      <c r="F206" s="17">
        <f t="shared" si="103"/>
        <v>890180</v>
      </c>
      <c r="G206" s="22">
        <f t="shared" si="103"/>
        <v>2</v>
      </c>
      <c r="H206" s="17">
        <f t="shared" si="103"/>
        <v>880178</v>
      </c>
      <c r="I206" s="17">
        <f t="shared" si="103"/>
        <v>880180</v>
      </c>
      <c r="J206" s="22">
        <f t="shared" si="103"/>
        <v>2</v>
      </c>
      <c r="K206" s="32" t="s">
        <v>1108</v>
      </c>
    </row>
    <row r="207" spans="1:11" ht="15.75" thickBot="1" x14ac:dyDescent="0.3">
      <c r="A207" s="8"/>
      <c r="B207" s="8"/>
      <c r="C207" s="9" t="s">
        <v>7</v>
      </c>
      <c r="D207" s="9"/>
      <c r="E207" s="10">
        <v>890178</v>
      </c>
      <c r="F207" s="10">
        <v>890180</v>
      </c>
      <c r="G207" s="10">
        <f>F207-E207</f>
        <v>2</v>
      </c>
      <c r="H207" s="10">
        <v>880178</v>
      </c>
      <c r="I207" s="10">
        <v>880180</v>
      </c>
      <c r="J207" s="10">
        <f>I207-H207</f>
        <v>2</v>
      </c>
      <c r="K207" s="36"/>
    </row>
    <row r="208" spans="1:11" ht="15.75" thickBot="1" x14ac:dyDescent="0.3">
      <c r="A208" s="5"/>
      <c r="B208" s="6" t="s">
        <v>223</v>
      </c>
      <c r="C208" s="5"/>
      <c r="D208" s="6" t="s">
        <v>224</v>
      </c>
      <c r="E208" s="7">
        <f t="shared" ref="E208:J208" si="104">+E209</f>
        <v>20000</v>
      </c>
      <c r="F208" s="17">
        <f t="shared" si="104"/>
        <v>20000</v>
      </c>
      <c r="G208" s="7">
        <f t="shared" si="104"/>
        <v>0</v>
      </c>
      <c r="H208" s="17">
        <f t="shared" si="104"/>
        <v>25000</v>
      </c>
      <c r="I208" s="17">
        <f t="shared" si="104"/>
        <v>25000</v>
      </c>
      <c r="J208" s="7">
        <f t="shared" si="104"/>
        <v>0</v>
      </c>
      <c r="K208" s="35"/>
    </row>
    <row r="209" spans="1:11" ht="15.75" thickBot="1" x14ac:dyDescent="0.3">
      <c r="A209" s="8"/>
      <c r="B209" s="8"/>
      <c r="C209" s="9" t="s">
        <v>7</v>
      </c>
      <c r="D209" s="9"/>
      <c r="E209" s="10">
        <v>20000</v>
      </c>
      <c r="F209" s="10">
        <v>20000</v>
      </c>
      <c r="G209" s="10">
        <f>F209-E209</f>
        <v>0</v>
      </c>
      <c r="H209" s="10">
        <v>25000</v>
      </c>
      <c r="I209" s="10">
        <v>25000</v>
      </c>
      <c r="J209" s="10">
        <f>I209-H209</f>
        <v>0</v>
      </c>
      <c r="K209" s="36"/>
    </row>
    <row r="210" spans="1:11" ht="15.75" thickBot="1" x14ac:dyDescent="0.3">
      <c r="A210" s="5"/>
      <c r="B210" s="6" t="s">
        <v>225</v>
      </c>
      <c r="C210" s="5"/>
      <c r="D210" s="6" t="s">
        <v>226</v>
      </c>
      <c r="E210" s="7">
        <f t="shared" ref="E210:J210" si="105">+E211</f>
        <v>41000</v>
      </c>
      <c r="F210" s="17">
        <f t="shared" si="105"/>
        <v>41000</v>
      </c>
      <c r="G210" s="7">
        <f t="shared" si="105"/>
        <v>0</v>
      </c>
      <c r="H210" s="17">
        <f t="shared" si="105"/>
        <v>41000</v>
      </c>
      <c r="I210" s="17">
        <f t="shared" si="105"/>
        <v>41000</v>
      </c>
      <c r="J210" s="7">
        <f t="shared" si="105"/>
        <v>0</v>
      </c>
      <c r="K210" s="35"/>
    </row>
    <row r="211" spans="1:11" ht="15.75" thickBot="1" x14ac:dyDescent="0.3">
      <c r="A211" s="8"/>
      <c r="B211" s="8"/>
      <c r="C211" s="9" t="s">
        <v>7</v>
      </c>
      <c r="D211" s="9"/>
      <c r="E211" s="10">
        <v>41000</v>
      </c>
      <c r="F211" s="10">
        <v>41000</v>
      </c>
      <c r="G211" s="10">
        <f>F211-E211</f>
        <v>0</v>
      </c>
      <c r="H211" s="10">
        <v>41000</v>
      </c>
      <c r="I211" s="10">
        <v>41000</v>
      </c>
      <c r="J211" s="10">
        <f>I211-H211</f>
        <v>0</v>
      </c>
      <c r="K211" s="36"/>
    </row>
    <row r="212" spans="1:11" ht="15.75" thickBot="1" x14ac:dyDescent="0.3">
      <c r="A212" s="5"/>
      <c r="B212" s="6" t="s">
        <v>227</v>
      </c>
      <c r="C212" s="5"/>
      <c r="D212" s="6" t="s">
        <v>228</v>
      </c>
      <c r="E212" s="7">
        <f t="shared" ref="E212:J212" si="106">+E213</f>
        <v>18000</v>
      </c>
      <c r="F212" s="17">
        <f t="shared" si="106"/>
        <v>18000</v>
      </c>
      <c r="G212" s="7">
        <f t="shared" si="106"/>
        <v>0</v>
      </c>
      <c r="H212" s="17">
        <f t="shared" si="106"/>
        <v>18000</v>
      </c>
      <c r="I212" s="17">
        <f t="shared" si="106"/>
        <v>18000</v>
      </c>
      <c r="J212" s="7">
        <f t="shared" si="106"/>
        <v>0</v>
      </c>
      <c r="K212" s="35"/>
    </row>
    <row r="213" spans="1:11" ht="15.75" thickBot="1" x14ac:dyDescent="0.3">
      <c r="A213" s="8"/>
      <c r="B213" s="8"/>
      <c r="C213" s="9" t="s">
        <v>7</v>
      </c>
      <c r="D213" s="9"/>
      <c r="E213" s="10">
        <v>18000</v>
      </c>
      <c r="F213" s="10">
        <v>18000</v>
      </c>
      <c r="G213" s="10">
        <f>F213-E213</f>
        <v>0</v>
      </c>
      <c r="H213" s="10">
        <v>18000</v>
      </c>
      <c r="I213" s="10">
        <v>18000</v>
      </c>
      <c r="J213" s="10">
        <f>I213-H213</f>
        <v>0</v>
      </c>
      <c r="K213" s="36"/>
    </row>
    <row r="214" spans="1:11" ht="51.75" thickBot="1" x14ac:dyDescent="0.3">
      <c r="A214" s="5"/>
      <c r="B214" s="20" t="s">
        <v>229</v>
      </c>
      <c r="C214" s="21"/>
      <c r="D214" s="20" t="s">
        <v>230</v>
      </c>
      <c r="E214" s="7">
        <f t="shared" ref="E214:J214" si="107">+E215</f>
        <v>260000</v>
      </c>
      <c r="F214" s="17">
        <f t="shared" si="107"/>
        <v>270000</v>
      </c>
      <c r="G214" s="22">
        <f t="shared" si="107"/>
        <v>10000</v>
      </c>
      <c r="H214" s="17">
        <f t="shared" si="107"/>
        <v>260000</v>
      </c>
      <c r="I214" s="17">
        <f t="shared" si="107"/>
        <v>270000</v>
      </c>
      <c r="J214" s="22">
        <f t="shared" si="107"/>
        <v>10000</v>
      </c>
      <c r="K214" s="37" t="s">
        <v>1104</v>
      </c>
    </row>
    <row r="215" spans="1:11" ht="15.75" thickBot="1" x14ac:dyDescent="0.3">
      <c r="A215" s="8"/>
      <c r="B215" s="8"/>
      <c r="C215" s="9" t="s">
        <v>7</v>
      </c>
      <c r="D215" s="9"/>
      <c r="E215" s="10">
        <v>260000</v>
      </c>
      <c r="F215" s="10">
        <v>270000</v>
      </c>
      <c r="G215" s="10">
        <f>F215-E215</f>
        <v>10000</v>
      </c>
      <c r="H215" s="10">
        <v>260000</v>
      </c>
      <c r="I215" s="10">
        <v>270000</v>
      </c>
      <c r="J215" s="10">
        <f>I215-H215</f>
        <v>10000</v>
      </c>
      <c r="K215" s="36"/>
    </row>
    <row r="216" spans="1:11" ht="15.75" thickBot="1" x14ac:dyDescent="0.3">
      <c r="A216" s="5"/>
      <c r="B216" s="6" t="s">
        <v>231</v>
      </c>
      <c r="C216" s="5"/>
      <c r="D216" s="6" t="s">
        <v>232</v>
      </c>
      <c r="E216" s="7">
        <f t="shared" ref="E216:J216" si="108">+E217</f>
        <v>4700000</v>
      </c>
      <c r="F216" s="17">
        <f t="shared" si="108"/>
        <v>4700000</v>
      </c>
      <c r="G216" s="7">
        <f t="shared" si="108"/>
        <v>0</v>
      </c>
      <c r="H216" s="17">
        <f t="shared" si="108"/>
        <v>4700000</v>
      </c>
      <c r="I216" s="17">
        <f t="shared" si="108"/>
        <v>4700000</v>
      </c>
      <c r="J216" s="7">
        <f t="shared" si="108"/>
        <v>0</v>
      </c>
      <c r="K216" s="35"/>
    </row>
    <row r="217" spans="1:11" ht="15.75" thickBot="1" x14ac:dyDescent="0.3">
      <c r="A217" s="8"/>
      <c r="B217" s="8"/>
      <c r="C217" s="9" t="s">
        <v>7</v>
      </c>
      <c r="D217" s="9"/>
      <c r="E217" s="10">
        <v>4700000</v>
      </c>
      <c r="F217" s="10">
        <v>4700000</v>
      </c>
      <c r="G217" s="10">
        <f>F217-E217</f>
        <v>0</v>
      </c>
      <c r="H217" s="10">
        <v>4700000</v>
      </c>
      <c r="I217" s="10">
        <v>4700000</v>
      </c>
      <c r="J217" s="10">
        <f>I217-H217</f>
        <v>0</v>
      </c>
      <c r="K217" s="36"/>
    </row>
    <row r="218" spans="1:11" ht="15.75" thickBot="1" x14ac:dyDescent="0.3">
      <c r="A218" s="5"/>
      <c r="B218" s="6" t="s">
        <v>233</v>
      </c>
      <c r="C218" s="5"/>
      <c r="D218" s="6" t="s">
        <v>234</v>
      </c>
      <c r="E218" s="7">
        <f t="shared" ref="E218:J218" si="109">+E219</f>
        <v>31000</v>
      </c>
      <c r="F218" s="17">
        <f t="shared" si="109"/>
        <v>31000</v>
      </c>
      <c r="G218" s="7">
        <f t="shared" si="109"/>
        <v>0</v>
      </c>
      <c r="H218" s="17">
        <f t="shared" si="109"/>
        <v>31000</v>
      </c>
      <c r="I218" s="17">
        <f t="shared" si="109"/>
        <v>31000</v>
      </c>
      <c r="J218" s="7">
        <f t="shared" si="109"/>
        <v>0</v>
      </c>
      <c r="K218" s="35"/>
    </row>
    <row r="219" spans="1:11" ht="15.75" thickBot="1" x14ac:dyDescent="0.3">
      <c r="A219" s="8"/>
      <c r="B219" s="8"/>
      <c r="C219" s="9" t="s">
        <v>7</v>
      </c>
      <c r="D219" s="9"/>
      <c r="E219" s="10">
        <v>31000</v>
      </c>
      <c r="F219" s="10">
        <v>31000</v>
      </c>
      <c r="G219" s="10">
        <f>F219-E219</f>
        <v>0</v>
      </c>
      <c r="H219" s="10">
        <v>31000</v>
      </c>
      <c r="I219" s="10">
        <v>31000</v>
      </c>
      <c r="J219" s="10">
        <f>I219-H219</f>
        <v>0</v>
      </c>
      <c r="K219" s="36"/>
    </row>
    <row r="220" spans="1:11" ht="15.75" thickBot="1" x14ac:dyDescent="0.3">
      <c r="A220" s="5"/>
      <c r="B220" s="6" t="s">
        <v>235</v>
      </c>
      <c r="C220" s="5"/>
      <c r="D220" s="6" t="s">
        <v>236</v>
      </c>
      <c r="E220" s="7">
        <f t="shared" ref="E220:J220" si="110">+E221</f>
        <v>15500</v>
      </c>
      <c r="F220" s="17">
        <f t="shared" si="110"/>
        <v>15500</v>
      </c>
      <c r="G220" s="7">
        <f t="shared" si="110"/>
        <v>0</v>
      </c>
      <c r="H220" s="17">
        <f t="shared" si="110"/>
        <v>15500</v>
      </c>
      <c r="I220" s="17">
        <f t="shared" si="110"/>
        <v>15500</v>
      </c>
      <c r="J220" s="7">
        <f t="shared" si="110"/>
        <v>0</v>
      </c>
      <c r="K220" s="35"/>
    </row>
    <row r="221" spans="1:11" ht="15.75" thickBot="1" x14ac:dyDescent="0.3">
      <c r="A221" s="8"/>
      <c r="B221" s="8"/>
      <c r="C221" s="9" t="s">
        <v>7</v>
      </c>
      <c r="D221" s="9"/>
      <c r="E221" s="10">
        <v>15500</v>
      </c>
      <c r="F221" s="10">
        <v>15500</v>
      </c>
      <c r="G221" s="10">
        <f>F221-E221</f>
        <v>0</v>
      </c>
      <c r="H221" s="10">
        <v>15500</v>
      </c>
      <c r="I221" s="10">
        <v>15500</v>
      </c>
      <c r="J221" s="10">
        <f>I221-H221</f>
        <v>0</v>
      </c>
      <c r="K221" s="36"/>
    </row>
    <row r="222" spans="1:11" ht="15.75" thickBot="1" x14ac:dyDescent="0.3">
      <c r="A222" s="5"/>
      <c r="B222" s="6" t="s">
        <v>237</v>
      </c>
      <c r="C222" s="5"/>
      <c r="D222" s="6" t="s">
        <v>238</v>
      </c>
      <c r="E222" s="7">
        <f t="shared" ref="E222:J222" si="111">+E223</f>
        <v>5200</v>
      </c>
      <c r="F222" s="17">
        <f t="shared" si="111"/>
        <v>5200</v>
      </c>
      <c r="G222" s="7">
        <f t="shared" si="111"/>
        <v>0</v>
      </c>
      <c r="H222" s="17">
        <f t="shared" si="111"/>
        <v>5200</v>
      </c>
      <c r="I222" s="17">
        <f t="shared" si="111"/>
        <v>5200</v>
      </c>
      <c r="J222" s="7">
        <f t="shared" si="111"/>
        <v>0</v>
      </c>
      <c r="K222" s="35"/>
    </row>
    <row r="223" spans="1:11" ht="15.75" thickBot="1" x14ac:dyDescent="0.3">
      <c r="A223" s="8"/>
      <c r="B223" s="8"/>
      <c r="C223" s="9" t="s">
        <v>7</v>
      </c>
      <c r="D223" s="9"/>
      <c r="E223" s="10">
        <v>5200</v>
      </c>
      <c r="F223" s="10">
        <v>5200</v>
      </c>
      <c r="G223" s="10">
        <f>F223-E223</f>
        <v>0</v>
      </c>
      <c r="H223" s="10">
        <v>5200</v>
      </c>
      <c r="I223" s="10">
        <v>5200</v>
      </c>
      <c r="J223" s="10">
        <f>I223-H223</f>
        <v>0</v>
      </c>
      <c r="K223" s="36"/>
    </row>
    <row r="224" spans="1:11" ht="26.25" thickBot="1" x14ac:dyDescent="0.3">
      <c r="A224" s="5"/>
      <c r="B224" s="20" t="s">
        <v>239</v>
      </c>
      <c r="C224" s="21"/>
      <c r="D224" s="20" t="s">
        <v>240</v>
      </c>
      <c r="E224" s="7">
        <f t="shared" ref="E224:J224" si="112">+E225</f>
        <v>19000</v>
      </c>
      <c r="F224" s="17">
        <f t="shared" si="112"/>
        <v>20000</v>
      </c>
      <c r="G224" s="22">
        <f t="shared" si="112"/>
        <v>1000</v>
      </c>
      <c r="H224" s="17">
        <f t="shared" si="112"/>
        <v>19000</v>
      </c>
      <c r="I224" s="17">
        <f t="shared" si="112"/>
        <v>19000</v>
      </c>
      <c r="J224" s="7">
        <f t="shared" si="112"/>
        <v>0</v>
      </c>
      <c r="K224" s="33" t="s">
        <v>1107</v>
      </c>
    </row>
    <row r="225" spans="1:11" ht="15.75" thickBot="1" x14ac:dyDescent="0.3">
      <c r="A225" s="8"/>
      <c r="B225" s="8"/>
      <c r="C225" s="9" t="s">
        <v>7</v>
      </c>
      <c r="D225" s="9"/>
      <c r="E225" s="10">
        <v>19000</v>
      </c>
      <c r="F225" s="10">
        <v>20000</v>
      </c>
      <c r="G225" s="10">
        <f>F225-E225</f>
        <v>1000</v>
      </c>
      <c r="H225" s="10">
        <v>19000</v>
      </c>
      <c r="I225" s="10">
        <v>19000</v>
      </c>
      <c r="J225" s="10">
        <f>I225-H225</f>
        <v>0</v>
      </c>
      <c r="K225" s="36"/>
    </row>
    <row r="226" spans="1:11" ht="15.75" thickBot="1" x14ac:dyDescent="0.3">
      <c r="A226" s="5"/>
      <c r="B226" s="6" t="s">
        <v>241</v>
      </c>
      <c r="C226" s="5"/>
      <c r="D226" s="6" t="s">
        <v>242</v>
      </c>
      <c r="E226" s="7">
        <f t="shared" ref="E226:J226" si="113">+E227</f>
        <v>264000</v>
      </c>
      <c r="F226" s="17">
        <f t="shared" si="113"/>
        <v>264000</v>
      </c>
      <c r="G226" s="7">
        <f t="shared" si="113"/>
        <v>0</v>
      </c>
      <c r="H226" s="17">
        <f t="shared" si="113"/>
        <v>264000</v>
      </c>
      <c r="I226" s="17">
        <f t="shared" si="113"/>
        <v>264000</v>
      </c>
      <c r="J226" s="7">
        <f t="shared" si="113"/>
        <v>0</v>
      </c>
      <c r="K226" s="35"/>
    </row>
    <row r="227" spans="1:11" ht="15.75" thickBot="1" x14ac:dyDescent="0.3">
      <c r="A227" s="8"/>
      <c r="B227" s="8"/>
      <c r="C227" s="9" t="s">
        <v>7</v>
      </c>
      <c r="D227" s="9"/>
      <c r="E227" s="10">
        <v>264000</v>
      </c>
      <c r="F227" s="10">
        <v>264000</v>
      </c>
      <c r="G227" s="10">
        <f>F227-E227</f>
        <v>0</v>
      </c>
      <c r="H227" s="10">
        <v>264000</v>
      </c>
      <c r="I227" s="10">
        <v>264000</v>
      </c>
      <c r="J227" s="10">
        <f>I227-H227</f>
        <v>0</v>
      </c>
      <c r="K227" s="36"/>
    </row>
    <row r="228" spans="1:11" ht="15.75" thickBot="1" x14ac:dyDescent="0.3">
      <c r="A228" s="5"/>
      <c r="B228" s="6" t="s">
        <v>243</v>
      </c>
      <c r="C228" s="5"/>
      <c r="D228" s="6" t="s">
        <v>244</v>
      </c>
      <c r="E228" s="7">
        <f t="shared" ref="E228:J228" si="114">+E229</f>
        <v>34000</v>
      </c>
      <c r="F228" s="17">
        <f t="shared" si="114"/>
        <v>34000</v>
      </c>
      <c r="G228" s="7">
        <f t="shared" si="114"/>
        <v>0</v>
      </c>
      <c r="H228" s="17">
        <f t="shared" si="114"/>
        <v>34000</v>
      </c>
      <c r="I228" s="17">
        <f t="shared" si="114"/>
        <v>34000</v>
      </c>
      <c r="J228" s="7">
        <f t="shared" si="114"/>
        <v>0</v>
      </c>
      <c r="K228" s="35"/>
    </row>
    <row r="229" spans="1:11" ht="15.75" thickBot="1" x14ac:dyDescent="0.3">
      <c r="A229" s="8"/>
      <c r="B229" s="8"/>
      <c r="C229" s="9" t="s">
        <v>7</v>
      </c>
      <c r="D229" s="9"/>
      <c r="E229" s="10">
        <v>34000</v>
      </c>
      <c r="F229" s="10">
        <v>34000</v>
      </c>
      <c r="G229" s="10">
        <f>F229-E229</f>
        <v>0</v>
      </c>
      <c r="H229" s="10">
        <v>34000</v>
      </c>
      <c r="I229" s="10">
        <v>34000</v>
      </c>
      <c r="J229" s="10">
        <f>I229-H229</f>
        <v>0</v>
      </c>
      <c r="K229" s="36"/>
    </row>
    <row r="230" spans="1:11" ht="15.75" thickBot="1" x14ac:dyDescent="0.3">
      <c r="A230" s="5"/>
      <c r="B230" s="6" t="s">
        <v>245</v>
      </c>
      <c r="C230" s="5"/>
      <c r="D230" s="6" t="s">
        <v>246</v>
      </c>
      <c r="E230" s="7">
        <f t="shared" ref="E230:J230" si="115">+E231</f>
        <v>21000</v>
      </c>
      <c r="F230" s="17">
        <f t="shared" si="115"/>
        <v>21000</v>
      </c>
      <c r="G230" s="7">
        <f t="shared" si="115"/>
        <v>0</v>
      </c>
      <c r="H230" s="17">
        <f t="shared" si="115"/>
        <v>21000</v>
      </c>
      <c r="I230" s="17">
        <f t="shared" si="115"/>
        <v>21000</v>
      </c>
      <c r="J230" s="7">
        <f t="shared" si="115"/>
        <v>0</v>
      </c>
      <c r="K230" s="35"/>
    </row>
    <row r="231" spans="1:11" ht="15.75" thickBot="1" x14ac:dyDescent="0.3">
      <c r="A231" s="8"/>
      <c r="B231" s="8"/>
      <c r="C231" s="9" t="s">
        <v>7</v>
      </c>
      <c r="D231" s="9"/>
      <c r="E231" s="10">
        <v>21000</v>
      </c>
      <c r="F231" s="10">
        <v>21000</v>
      </c>
      <c r="G231" s="10">
        <f>F231-E231</f>
        <v>0</v>
      </c>
      <c r="H231" s="10">
        <v>21000</v>
      </c>
      <c r="I231" s="10">
        <v>21000</v>
      </c>
      <c r="J231" s="10">
        <f>I231-H231</f>
        <v>0</v>
      </c>
      <c r="K231" s="36"/>
    </row>
    <row r="232" spans="1:11" ht="15.75" thickBot="1" x14ac:dyDescent="0.3">
      <c r="A232" s="5"/>
      <c r="B232" s="6" t="s">
        <v>247</v>
      </c>
      <c r="C232" s="5"/>
      <c r="D232" s="6" t="s">
        <v>248</v>
      </c>
      <c r="E232" s="7">
        <f t="shared" ref="E232:J232" si="116">+E233</f>
        <v>98000</v>
      </c>
      <c r="F232" s="17">
        <f t="shared" si="116"/>
        <v>98000</v>
      </c>
      <c r="G232" s="7">
        <f t="shared" si="116"/>
        <v>0</v>
      </c>
      <c r="H232" s="17">
        <f t="shared" si="116"/>
        <v>98000</v>
      </c>
      <c r="I232" s="17">
        <f t="shared" si="116"/>
        <v>98000</v>
      </c>
      <c r="J232" s="7">
        <f t="shared" si="116"/>
        <v>0</v>
      </c>
      <c r="K232" s="35"/>
    </row>
    <row r="233" spans="1:11" ht="15.75" thickBot="1" x14ac:dyDescent="0.3">
      <c r="A233" s="8"/>
      <c r="B233" s="8"/>
      <c r="C233" s="9" t="s">
        <v>7</v>
      </c>
      <c r="D233" s="9"/>
      <c r="E233" s="10">
        <v>98000</v>
      </c>
      <c r="F233" s="10">
        <v>98000</v>
      </c>
      <c r="G233" s="10">
        <f>F233-E233</f>
        <v>0</v>
      </c>
      <c r="H233" s="10">
        <v>98000</v>
      </c>
      <c r="I233" s="10">
        <v>98000</v>
      </c>
      <c r="J233" s="10">
        <f>I233-H233</f>
        <v>0</v>
      </c>
      <c r="K233" s="36"/>
    </row>
    <row r="234" spans="1:11" ht="15.75" thickBot="1" x14ac:dyDescent="0.3">
      <c r="A234" s="5"/>
      <c r="B234" s="6" t="s">
        <v>249</v>
      </c>
      <c r="C234" s="5"/>
      <c r="D234" s="6" t="s">
        <v>250</v>
      </c>
      <c r="E234" s="7">
        <f t="shared" ref="E234:J234" si="117">+E235</f>
        <v>380000</v>
      </c>
      <c r="F234" s="17">
        <f t="shared" si="117"/>
        <v>380000</v>
      </c>
      <c r="G234" s="7">
        <f t="shared" si="117"/>
        <v>0</v>
      </c>
      <c r="H234" s="17">
        <f t="shared" si="117"/>
        <v>380000</v>
      </c>
      <c r="I234" s="17">
        <f t="shared" si="117"/>
        <v>380000</v>
      </c>
      <c r="J234" s="7">
        <f t="shared" si="117"/>
        <v>0</v>
      </c>
      <c r="K234" s="35"/>
    </row>
    <row r="235" spans="1:11" ht="15.75" thickBot="1" x14ac:dyDescent="0.3">
      <c r="A235" s="8"/>
      <c r="B235" s="8"/>
      <c r="C235" s="9" t="s">
        <v>7</v>
      </c>
      <c r="D235" s="9"/>
      <c r="E235" s="10">
        <v>380000</v>
      </c>
      <c r="F235" s="10">
        <v>380000</v>
      </c>
      <c r="G235" s="10">
        <f>F235-E235</f>
        <v>0</v>
      </c>
      <c r="H235" s="10">
        <v>380000</v>
      </c>
      <c r="I235" s="10">
        <v>380000</v>
      </c>
      <c r="J235" s="10">
        <f>I235-H235</f>
        <v>0</v>
      </c>
      <c r="K235" s="36"/>
    </row>
    <row r="236" spans="1:11" ht="15.75" thickBot="1" x14ac:dyDescent="0.3">
      <c r="A236" s="5"/>
      <c r="B236" s="6" t="s">
        <v>251</v>
      </c>
      <c r="C236" s="5"/>
      <c r="D236" s="6" t="s">
        <v>252</v>
      </c>
      <c r="E236" s="7">
        <f t="shared" ref="E236:J236" si="118">+E237</f>
        <v>10000</v>
      </c>
      <c r="F236" s="17">
        <f t="shared" si="118"/>
        <v>10000</v>
      </c>
      <c r="G236" s="7">
        <f t="shared" si="118"/>
        <v>0</v>
      </c>
      <c r="H236" s="17">
        <f t="shared" si="118"/>
        <v>10000</v>
      </c>
      <c r="I236" s="17">
        <f t="shared" si="118"/>
        <v>10000</v>
      </c>
      <c r="J236" s="7">
        <f t="shared" si="118"/>
        <v>0</v>
      </c>
      <c r="K236" s="35"/>
    </row>
    <row r="237" spans="1:11" ht="15.75" thickBot="1" x14ac:dyDescent="0.3">
      <c r="A237" s="8"/>
      <c r="B237" s="8"/>
      <c r="C237" s="9" t="s">
        <v>7</v>
      </c>
      <c r="D237" s="9"/>
      <c r="E237" s="10">
        <v>10000</v>
      </c>
      <c r="F237" s="10">
        <v>10000</v>
      </c>
      <c r="G237" s="10">
        <f>F237-E237</f>
        <v>0</v>
      </c>
      <c r="H237" s="10">
        <v>10000</v>
      </c>
      <c r="I237" s="10">
        <v>10000</v>
      </c>
      <c r="J237" s="10">
        <f>I237-H237</f>
        <v>0</v>
      </c>
      <c r="K237" s="36"/>
    </row>
    <row r="238" spans="1:11" ht="15.75" thickBot="1" x14ac:dyDescent="0.3">
      <c r="A238" s="5"/>
      <c r="B238" s="6" t="s">
        <v>253</v>
      </c>
      <c r="C238" s="5"/>
      <c r="D238" s="6" t="s">
        <v>254</v>
      </c>
      <c r="E238" s="7">
        <f t="shared" ref="E238:J238" si="119">+E239</f>
        <v>88000</v>
      </c>
      <c r="F238" s="17">
        <f t="shared" si="119"/>
        <v>88000</v>
      </c>
      <c r="G238" s="7">
        <f t="shared" si="119"/>
        <v>0</v>
      </c>
      <c r="H238" s="17">
        <f t="shared" si="119"/>
        <v>88000</v>
      </c>
      <c r="I238" s="17">
        <f t="shared" si="119"/>
        <v>88000</v>
      </c>
      <c r="J238" s="7">
        <f t="shared" si="119"/>
        <v>0</v>
      </c>
      <c r="K238" s="35"/>
    </row>
    <row r="239" spans="1:11" ht="15.75" thickBot="1" x14ac:dyDescent="0.3">
      <c r="A239" s="8"/>
      <c r="B239" s="8"/>
      <c r="C239" s="9" t="s">
        <v>7</v>
      </c>
      <c r="D239" s="9"/>
      <c r="E239" s="10">
        <v>88000</v>
      </c>
      <c r="F239" s="10">
        <v>88000</v>
      </c>
      <c r="G239" s="10">
        <f>F239-E239</f>
        <v>0</v>
      </c>
      <c r="H239" s="10">
        <v>88000</v>
      </c>
      <c r="I239" s="10">
        <v>88000</v>
      </c>
      <c r="J239" s="10">
        <f>I239-H239</f>
        <v>0</v>
      </c>
      <c r="K239" s="36"/>
    </row>
    <row r="240" spans="1:11" ht="15.75" thickBot="1" x14ac:dyDescent="0.3">
      <c r="A240" s="5"/>
      <c r="B240" s="6" t="s">
        <v>255</v>
      </c>
      <c r="C240" s="5"/>
      <c r="D240" s="6" t="s">
        <v>159</v>
      </c>
      <c r="E240" s="7">
        <f t="shared" ref="E240:J240" si="120">+E241</f>
        <v>65000</v>
      </c>
      <c r="F240" s="17">
        <f t="shared" si="120"/>
        <v>65000</v>
      </c>
      <c r="G240" s="7">
        <f t="shared" si="120"/>
        <v>0</v>
      </c>
      <c r="H240" s="17">
        <f t="shared" si="120"/>
        <v>65000</v>
      </c>
      <c r="I240" s="17">
        <f t="shared" si="120"/>
        <v>65000</v>
      </c>
      <c r="J240" s="7">
        <f t="shared" si="120"/>
        <v>0</v>
      </c>
      <c r="K240" s="35"/>
    </row>
    <row r="241" spans="1:11" ht="15.75" thickBot="1" x14ac:dyDescent="0.3">
      <c r="A241" s="8"/>
      <c r="B241" s="8"/>
      <c r="C241" s="9" t="s">
        <v>7</v>
      </c>
      <c r="D241" s="9"/>
      <c r="E241" s="10">
        <v>65000</v>
      </c>
      <c r="F241" s="10">
        <v>65000</v>
      </c>
      <c r="G241" s="10">
        <f>F241-E241</f>
        <v>0</v>
      </c>
      <c r="H241" s="10">
        <v>65000</v>
      </c>
      <c r="I241" s="10">
        <v>65000</v>
      </c>
      <c r="J241" s="10">
        <f>I241-H241</f>
        <v>0</v>
      </c>
      <c r="K241" s="36"/>
    </row>
    <row r="242" spans="1:11" ht="15.75" thickBot="1" x14ac:dyDescent="0.3">
      <c r="A242" s="5"/>
      <c r="B242" s="6" t="s">
        <v>256</v>
      </c>
      <c r="C242" s="5"/>
      <c r="D242" s="6" t="s">
        <v>257</v>
      </c>
      <c r="E242" s="7">
        <f t="shared" ref="E242:J242" si="121">+E243</f>
        <v>66000</v>
      </c>
      <c r="F242" s="17">
        <f t="shared" si="121"/>
        <v>66000</v>
      </c>
      <c r="G242" s="7">
        <f t="shared" si="121"/>
        <v>0</v>
      </c>
      <c r="H242" s="17">
        <f t="shared" si="121"/>
        <v>66000</v>
      </c>
      <c r="I242" s="17">
        <f t="shared" si="121"/>
        <v>66000</v>
      </c>
      <c r="J242" s="7">
        <f t="shared" si="121"/>
        <v>0</v>
      </c>
      <c r="K242" s="35"/>
    </row>
    <row r="243" spans="1:11" ht="15.75" thickBot="1" x14ac:dyDescent="0.3">
      <c r="A243" s="8"/>
      <c r="B243" s="8"/>
      <c r="C243" s="9" t="s">
        <v>7</v>
      </c>
      <c r="D243" s="9"/>
      <c r="E243" s="10">
        <v>66000</v>
      </c>
      <c r="F243" s="10">
        <v>66000</v>
      </c>
      <c r="G243" s="10">
        <f>F243-E243</f>
        <v>0</v>
      </c>
      <c r="H243" s="10">
        <v>66000</v>
      </c>
      <c r="I243" s="10">
        <v>66000</v>
      </c>
      <c r="J243" s="10">
        <f>I243-H243</f>
        <v>0</v>
      </c>
      <c r="K243" s="36"/>
    </row>
    <row r="244" spans="1:11" ht="15.75" thickBot="1" x14ac:dyDescent="0.3">
      <c r="A244" s="5"/>
      <c r="B244" s="20" t="s">
        <v>258</v>
      </c>
      <c r="C244" s="21"/>
      <c r="D244" s="20" t="s">
        <v>159</v>
      </c>
      <c r="E244" s="7">
        <f t="shared" ref="E244:J244" si="122">+E245</f>
        <v>20000</v>
      </c>
      <c r="F244" s="17">
        <f t="shared" si="122"/>
        <v>10000</v>
      </c>
      <c r="G244" s="22">
        <f t="shared" si="122"/>
        <v>-10000</v>
      </c>
      <c r="H244" s="17">
        <f t="shared" si="122"/>
        <v>20000</v>
      </c>
      <c r="I244" s="17">
        <f t="shared" si="122"/>
        <v>20000</v>
      </c>
      <c r="J244" s="7">
        <f t="shared" si="122"/>
        <v>0</v>
      </c>
      <c r="K244" s="29" t="s">
        <v>1105</v>
      </c>
    </row>
    <row r="245" spans="1:11" ht="15.75" thickBot="1" x14ac:dyDescent="0.3">
      <c r="A245" s="8"/>
      <c r="B245" s="8"/>
      <c r="C245" s="9" t="s">
        <v>7</v>
      </c>
      <c r="D245" s="9"/>
      <c r="E245" s="10">
        <v>20000</v>
      </c>
      <c r="F245" s="10">
        <v>10000</v>
      </c>
      <c r="G245" s="10">
        <f>F245-E245</f>
        <v>-10000</v>
      </c>
      <c r="H245" s="10">
        <v>20000</v>
      </c>
      <c r="I245" s="10">
        <v>20000</v>
      </c>
      <c r="J245" s="10">
        <f>I245-H245</f>
        <v>0</v>
      </c>
      <c r="K245" s="36"/>
    </row>
    <row r="246" spans="1:11" ht="15.75" thickBot="1" x14ac:dyDescent="0.3">
      <c r="A246" s="5"/>
      <c r="B246" s="6" t="s">
        <v>259</v>
      </c>
      <c r="C246" s="5"/>
      <c r="D246" s="6" t="s">
        <v>159</v>
      </c>
      <c r="E246" s="7">
        <f t="shared" ref="E246:J246" si="123">+E247</f>
        <v>120000</v>
      </c>
      <c r="F246" s="17">
        <f t="shared" si="123"/>
        <v>120000</v>
      </c>
      <c r="G246" s="7">
        <f t="shared" si="123"/>
        <v>0</v>
      </c>
      <c r="H246" s="17">
        <f t="shared" si="123"/>
        <v>120000</v>
      </c>
      <c r="I246" s="17">
        <f t="shared" si="123"/>
        <v>120000</v>
      </c>
      <c r="J246" s="7">
        <f t="shared" si="123"/>
        <v>0</v>
      </c>
      <c r="K246" s="35"/>
    </row>
    <row r="247" spans="1:11" ht="15.75" thickBot="1" x14ac:dyDescent="0.3">
      <c r="A247" s="8"/>
      <c r="B247" s="8"/>
      <c r="C247" s="9" t="s">
        <v>7</v>
      </c>
      <c r="D247" s="9"/>
      <c r="E247" s="10">
        <v>120000</v>
      </c>
      <c r="F247" s="10">
        <v>120000</v>
      </c>
      <c r="G247" s="10">
        <f>F247-E247</f>
        <v>0</v>
      </c>
      <c r="H247" s="10">
        <v>120000</v>
      </c>
      <c r="I247" s="10">
        <v>120000</v>
      </c>
      <c r="J247" s="10">
        <f>I247-H247</f>
        <v>0</v>
      </c>
      <c r="K247" s="36"/>
    </row>
    <row r="248" spans="1:11" ht="15.75" thickBot="1" x14ac:dyDescent="0.3">
      <c r="A248" s="5"/>
      <c r="B248" s="6" t="s">
        <v>260</v>
      </c>
      <c r="C248" s="5"/>
      <c r="D248" s="6" t="s">
        <v>261</v>
      </c>
      <c r="E248" s="7">
        <f t="shared" ref="E248:J248" si="124">+E249</f>
        <v>110000</v>
      </c>
      <c r="F248" s="17">
        <f t="shared" si="124"/>
        <v>110000</v>
      </c>
      <c r="G248" s="7">
        <f t="shared" si="124"/>
        <v>0</v>
      </c>
      <c r="H248" s="17">
        <f t="shared" si="124"/>
        <v>110000</v>
      </c>
      <c r="I248" s="17">
        <f t="shared" si="124"/>
        <v>110000</v>
      </c>
      <c r="J248" s="7">
        <f t="shared" si="124"/>
        <v>0</v>
      </c>
      <c r="K248" s="35"/>
    </row>
    <row r="249" spans="1:11" ht="15.75" thickBot="1" x14ac:dyDescent="0.3">
      <c r="A249" s="8"/>
      <c r="B249" s="8"/>
      <c r="C249" s="9" t="s">
        <v>7</v>
      </c>
      <c r="D249" s="9"/>
      <c r="E249" s="10">
        <v>110000</v>
      </c>
      <c r="F249" s="10">
        <v>110000</v>
      </c>
      <c r="G249" s="10">
        <f>F249-E249</f>
        <v>0</v>
      </c>
      <c r="H249" s="10">
        <v>110000</v>
      </c>
      <c r="I249" s="10">
        <v>110000</v>
      </c>
      <c r="J249" s="10">
        <f>I249-H249</f>
        <v>0</v>
      </c>
      <c r="K249" s="36"/>
    </row>
    <row r="250" spans="1:11" ht="15.75" thickBot="1" x14ac:dyDescent="0.3">
      <c r="A250" s="5"/>
      <c r="B250" s="6" t="s">
        <v>262</v>
      </c>
      <c r="C250" s="5"/>
      <c r="D250" s="6" t="s">
        <v>263</v>
      </c>
      <c r="E250" s="7">
        <f t="shared" ref="E250:J250" si="125">+E251</f>
        <v>650000</v>
      </c>
      <c r="F250" s="17">
        <f t="shared" si="125"/>
        <v>650000</v>
      </c>
      <c r="G250" s="7">
        <f t="shared" si="125"/>
        <v>0</v>
      </c>
      <c r="H250" s="17">
        <f t="shared" si="125"/>
        <v>650000</v>
      </c>
      <c r="I250" s="17">
        <f t="shared" si="125"/>
        <v>650000</v>
      </c>
      <c r="J250" s="7">
        <f t="shared" si="125"/>
        <v>0</v>
      </c>
      <c r="K250" s="35"/>
    </row>
    <row r="251" spans="1:11" ht="15.75" thickBot="1" x14ac:dyDescent="0.3">
      <c r="A251" s="8"/>
      <c r="B251" s="8"/>
      <c r="C251" s="9" t="s">
        <v>7</v>
      </c>
      <c r="D251" s="9"/>
      <c r="E251" s="10">
        <v>650000</v>
      </c>
      <c r="F251" s="10">
        <v>650000</v>
      </c>
      <c r="G251" s="10">
        <f>F251-E251</f>
        <v>0</v>
      </c>
      <c r="H251" s="10">
        <v>650000</v>
      </c>
      <c r="I251" s="10">
        <v>650000</v>
      </c>
      <c r="J251" s="10">
        <f>I251-H251</f>
        <v>0</v>
      </c>
      <c r="K251" s="36"/>
    </row>
    <row r="252" spans="1:11" ht="15.75" thickBot="1" x14ac:dyDescent="0.3">
      <c r="A252" s="5"/>
      <c r="B252" s="20" t="s">
        <v>264</v>
      </c>
      <c r="C252" s="21"/>
      <c r="D252" s="20" t="s">
        <v>265</v>
      </c>
      <c r="E252" s="7">
        <f t="shared" ref="E252:J252" si="126">+E253</f>
        <v>1000000</v>
      </c>
      <c r="F252" s="17">
        <f t="shared" si="126"/>
        <v>1845000</v>
      </c>
      <c r="G252" s="22">
        <f t="shared" si="126"/>
        <v>845000</v>
      </c>
      <c r="H252" s="17">
        <f t="shared" si="126"/>
        <v>1000000</v>
      </c>
      <c r="I252" s="17">
        <f t="shared" si="126"/>
        <v>1100000</v>
      </c>
      <c r="J252" s="22">
        <f t="shared" si="126"/>
        <v>100000</v>
      </c>
      <c r="K252" s="29" t="s">
        <v>1106</v>
      </c>
    </row>
    <row r="253" spans="1:11" x14ac:dyDescent="0.25">
      <c r="A253" s="8"/>
      <c r="B253" s="8"/>
      <c r="C253" s="9" t="s">
        <v>7</v>
      </c>
      <c r="D253" s="9"/>
      <c r="E253" s="10">
        <v>1000000</v>
      </c>
      <c r="F253" s="10">
        <v>1845000</v>
      </c>
      <c r="G253" s="10">
        <f>F253-E253</f>
        <v>845000</v>
      </c>
      <c r="H253" s="10">
        <v>1000000</v>
      </c>
      <c r="I253" s="10">
        <v>1100000</v>
      </c>
      <c r="J253" s="10">
        <f>I253-H253</f>
        <v>100000</v>
      </c>
      <c r="K253" s="24"/>
    </row>
    <row r="254" spans="1:11" x14ac:dyDescent="0.25">
      <c r="A254" s="5"/>
      <c r="B254" s="6" t="s">
        <v>266</v>
      </c>
      <c r="C254" s="5"/>
      <c r="D254" s="6" t="s">
        <v>267</v>
      </c>
      <c r="E254" s="7">
        <f t="shared" ref="E254:J254" si="127">+E255</f>
        <v>4800</v>
      </c>
      <c r="F254" s="17">
        <f t="shared" si="127"/>
        <v>4800</v>
      </c>
      <c r="G254" s="7">
        <f t="shared" si="127"/>
        <v>0</v>
      </c>
      <c r="H254" s="17">
        <f t="shared" si="127"/>
        <v>4800</v>
      </c>
      <c r="I254" s="17">
        <f t="shared" si="127"/>
        <v>4800</v>
      </c>
      <c r="J254" s="7">
        <f t="shared" si="127"/>
        <v>0</v>
      </c>
      <c r="K254" s="13"/>
    </row>
    <row r="255" spans="1:11" x14ac:dyDescent="0.25">
      <c r="A255" s="8"/>
      <c r="B255" s="8"/>
      <c r="C255" s="9" t="s">
        <v>7</v>
      </c>
      <c r="D255" s="9"/>
      <c r="E255" s="10">
        <v>4800</v>
      </c>
      <c r="F255" s="10">
        <v>4800</v>
      </c>
      <c r="G255" s="10">
        <f>F255-E255</f>
        <v>0</v>
      </c>
      <c r="H255" s="10">
        <v>4800</v>
      </c>
      <c r="I255" s="10">
        <v>4800</v>
      </c>
      <c r="J255" s="10">
        <f>I255-H255</f>
        <v>0</v>
      </c>
      <c r="K255" s="24"/>
    </row>
    <row r="256" spans="1:11" x14ac:dyDescent="0.25">
      <c r="A256" s="5"/>
      <c r="B256" s="6" t="s">
        <v>268</v>
      </c>
      <c r="C256" s="5"/>
      <c r="D256" s="6" t="s">
        <v>269</v>
      </c>
      <c r="E256" s="7">
        <f t="shared" ref="E256:J256" si="128">+E257</f>
        <v>42000</v>
      </c>
      <c r="F256" s="17">
        <f t="shared" si="128"/>
        <v>42000</v>
      </c>
      <c r="G256" s="7">
        <f t="shared" si="128"/>
        <v>0</v>
      </c>
      <c r="H256" s="17">
        <f t="shared" si="128"/>
        <v>43000</v>
      </c>
      <c r="I256" s="17">
        <f t="shared" si="128"/>
        <v>43000</v>
      </c>
      <c r="J256" s="7">
        <f t="shared" si="128"/>
        <v>0</v>
      </c>
      <c r="K256" s="13"/>
    </row>
    <row r="257" spans="1:11" x14ac:dyDescent="0.25">
      <c r="A257" s="8"/>
      <c r="B257" s="8"/>
      <c r="C257" s="9" t="s">
        <v>7</v>
      </c>
      <c r="D257" s="9"/>
      <c r="E257" s="10">
        <v>42000</v>
      </c>
      <c r="F257" s="10">
        <v>42000</v>
      </c>
      <c r="G257" s="10">
        <f>F257-E257</f>
        <v>0</v>
      </c>
      <c r="H257" s="10">
        <v>43000</v>
      </c>
      <c r="I257" s="10">
        <v>43000</v>
      </c>
      <c r="J257" s="10">
        <f>I257-H257</f>
        <v>0</v>
      </c>
      <c r="K257" s="24"/>
    </row>
    <row r="258" spans="1:11" x14ac:dyDescent="0.25">
      <c r="A258" s="2" t="s">
        <v>270</v>
      </c>
      <c r="B258" s="3"/>
      <c r="C258" s="3"/>
      <c r="D258" s="2" t="s">
        <v>271</v>
      </c>
      <c r="E258" s="4">
        <f t="shared" ref="E258:J258" si="129">+E259+E261+E263+E265+E267+E270+E272+E274+E276+E279+E281+E283+E285+E287+E289</f>
        <v>8150000</v>
      </c>
      <c r="F258" s="16">
        <f t="shared" si="129"/>
        <v>8150000</v>
      </c>
      <c r="G258" s="4">
        <f t="shared" si="129"/>
        <v>0</v>
      </c>
      <c r="H258" s="16">
        <f t="shared" si="129"/>
        <v>8350000</v>
      </c>
      <c r="I258" s="16">
        <f t="shared" si="129"/>
        <v>8350000</v>
      </c>
      <c r="J258" s="4">
        <f t="shared" si="129"/>
        <v>0</v>
      </c>
      <c r="K258" s="25"/>
    </row>
    <row r="259" spans="1:11" x14ac:dyDescent="0.25">
      <c r="A259" s="5"/>
      <c r="B259" s="6" t="s">
        <v>272</v>
      </c>
      <c r="C259" s="5"/>
      <c r="D259" s="6" t="s">
        <v>273</v>
      </c>
      <c r="E259" s="7">
        <f t="shared" ref="E259:J259" si="130">+E260</f>
        <v>15000</v>
      </c>
      <c r="F259" s="17">
        <f t="shared" si="130"/>
        <v>15000</v>
      </c>
      <c r="G259" s="7">
        <f t="shared" si="130"/>
        <v>0</v>
      </c>
      <c r="H259" s="17">
        <f t="shared" si="130"/>
        <v>15000</v>
      </c>
      <c r="I259" s="17">
        <f t="shared" si="130"/>
        <v>15000</v>
      </c>
      <c r="J259" s="7">
        <f t="shared" si="130"/>
        <v>0</v>
      </c>
      <c r="K259" s="13"/>
    </row>
    <row r="260" spans="1:11" x14ac:dyDescent="0.25">
      <c r="A260" s="8"/>
      <c r="B260" s="8"/>
      <c r="C260" s="9" t="s">
        <v>7</v>
      </c>
      <c r="D260" s="9"/>
      <c r="E260" s="10">
        <v>15000</v>
      </c>
      <c r="F260" s="10">
        <v>15000</v>
      </c>
      <c r="G260" s="10">
        <f>F260-E260</f>
        <v>0</v>
      </c>
      <c r="H260" s="10">
        <v>15000</v>
      </c>
      <c r="I260" s="10">
        <v>15000</v>
      </c>
      <c r="J260" s="10">
        <f>I260-H260</f>
        <v>0</v>
      </c>
      <c r="K260" s="24"/>
    </row>
    <row r="261" spans="1:11" x14ac:dyDescent="0.25">
      <c r="A261" s="5"/>
      <c r="B261" s="6" t="s">
        <v>274</v>
      </c>
      <c r="C261" s="5"/>
      <c r="D261" s="6" t="s">
        <v>275</v>
      </c>
      <c r="E261" s="7">
        <f t="shared" ref="E261:J261" si="131">+E262</f>
        <v>15000</v>
      </c>
      <c r="F261" s="17">
        <f t="shared" si="131"/>
        <v>15000</v>
      </c>
      <c r="G261" s="7">
        <f t="shared" si="131"/>
        <v>0</v>
      </c>
      <c r="H261" s="17">
        <f t="shared" si="131"/>
        <v>15000</v>
      </c>
      <c r="I261" s="17">
        <f t="shared" si="131"/>
        <v>15000</v>
      </c>
      <c r="J261" s="7">
        <f t="shared" si="131"/>
        <v>0</v>
      </c>
      <c r="K261" s="13"/>
    </row>
    <row r="262" spans="1:11" x14ac:dyDescent="0.25">
      <c r="A262" s="8"/>
      <c r="B262" s="8"/>
      <c r="C262" s="9" t="s">
        <v>7</v>
      </c>
      <c r="D262" s="9"/>
      <c r="E262" s="10">
        <v>15000</v>
      </c>
      <c r="F262" s="10">
        <v>15000</v>
      </c>
      <c r="G262" s="10">
        <f>F262-E262</f>
        <v>0</v>
      </c>
      <c r="H262" s="10">
        <v>15000</v>
      </c>
      <c r="I262" s="10">
        <v>15000</v>
      </c>
      <c r="J262" s="10">
        <f>I262-H262</f>
        <v>0</v>
      </c>
      <c r="K262" s="24"/>
    </row>
    <row r="263" spans="1:11" x14ac:dyDescent="0.25">
      <c r="A263" s="5"/>
      <c r="B263" s="6" t="s">
        <v>276</v>
      </c>
      <c r="C263" s="5"/>
      <c r="D263" s="6" t="s">
        <v>277</v>
      </c>
      <c r="E263" s="7">
        <f t="shared" ref="E263:J263" si="132">+E264</f>
        <v>253000</v>
      </c>
      <c r="F263" s="17">
        <f t="shared" si="132"/>
        <v>253000</v>
      </c>
      <c r="G263" s="7">
        <f t="shared" si="132"/>
        <v>0</v>
      </c>
      <c r="H263" s="17">
        <f t="shared" si="132"/>
        <v>253000</v>
      </c>
      <c r="I263" s="17">
        <f t="shared" si="132"/>
        <v>253000</v>
      </c>
      <c r="J263" s="7">
        <f t="shared" si="132"/>
        <v>0</v>
      </c>
      <c r="K263" s="13"/>
    </row>
    <row r="264" spans="1:11" x14ac:dyDescent="0.25">
      <c r="A264" s="8"/>
      <c r="B264" s="8"/>
      <c r="C264" s="9" t="s">
        <v>7</v>
      </c>
      <c r="D264" s="9"/>
      <c r="E264" s="10">
        <v>253000</v>
      </c>
      <c r="F264" s="10">
        <v>253000</v>
      </c>
      <c r="G264" s="10">
        <f>F264-E264</f>
        <v>0</v>
      </c>
      <c r="H264" s="10">
        <v>253000</v>
      </c>
      <c r="I264" s="10">
        <v>253000</v>
      </c>
      <c r="J264" s="10">
        <f>I264-H264</f>
        <v>0</v>
      </c>
      <c r="K264" s="24"/>
    </row>
    <row r="265" spans="1:11" x14ac:dyDescent="0.25">
      <c r="A265" s="5"/>
      <c r="B265" s="6" t="s">
        <v>278</v>
      </c>
      <c r="C265" s="5"/>
      <c r="D265" s="6" t="s">
        <v>279</v>
      </c>
      <c r="E265" s="7">
        <f t="shared" ref="E265:J265" si="133">+E266</f>
        <v>132500</v>
      </c>
      <c r="F265" s="17">
        <f t="shared" si="133"/>
        <v>132500</v>
      </c>
      <c r="G265" s="7">
        <f t="shared" si="133"/>
        <v>0</v>
      </c>
      <c r="H265" s="17">
        <f t="shared" si="133"/>
        <v>132500</v>
      </c>
      <c r="I265" s="17">
        <f t="shared" si="133"/>
        <v>132500</v>
      </c>
      <c r="J265" s="7">
        <f t="shared" si="133"/>
        <v>0</v>
      </c>
      <c r="K265" s="13"/>
    </row>
    <row r="266" spans="1:11" x14ac:dyDescent="0.25">
      <c r="A266" s="8"/>
      <c r="B266" s="8"/>
      <c r="C266" s="9" t="s">
        <v>7</v>
      </c>
      <c r="D266" s="9"/>
      <c r="E266" s="10">
        <v>132500</v>
      </c>
      <c r="F266" s="10">
        <v>132500</v>
      </c>
      <c r="G266" s="10">
        <f>F266-E266</f>
        <v>0</v>
      </c>
      <c r="H266" s="10">
        <v>132500</v>
      </c>
      <c r="I266" s="10">
        <v>132500</v>
      </c>
      <c r="J266" s="10">
        <f>I266-H266</f>
        <v>0</v>
      </c>
      <c r="K266" s="24"/>
    </row>
    <row r="267" spans="1:11" x14ac:dyDescent="0.25">
      <c r="A267" s="5"/>
      <c r="B267" s="20" t="s">
        <v>280</v>
      </c>
      <c r="C267" s="21"/>
      <c r="D267" s="20" t="s">
        <v>281</v>
      </c>
      <c r="E267" s="7">
        <f t="shared" ref="E267:J267" si="134">+E268+E269</f>
        <v>100000</v>
      </c>
      <c r="F267" s="17">
        <f t="shared" si="134"/>
        <v>90000</v>
      </c>
      <c r="G267" s="22">
        <f t="shared" si="134"/>
        <v>-10000</v>
      </c>
      <c r="H267" s="17">
        <f t="shared" si="134"/>
        <v>60000</v>
      </c>
      <c r="I267" s="17">
        <f t="shared" si="134"/>
        <v>60000</v>
      </c>
      <c r="J267" s="7">
        <f t="shared" si="134"/>
        <v>0</v>
      </c>
      <c r="K267" s="23" t="s">
        <v>1046</v>
      </c>
    </row>
    <row r="268" spans="1:11" x14ac:dyDescent="0.25">
      <c r="A268" s="8"/>
      <c r="B268" s="8"/>
      <c r="C268" s="9" t="s">
        <v>7</v>
      </c>
      <c r="D268" s="9"/>
      <c r="E268" s="10">
        <v>30000</v>
      </c>
      <c r="F268" s="10">
        <v>20000</v>
      </c>
      <c r="G268" s="10">
        <f>F268-E268</f>
        <v>-10000</v>
      </c>
      <c r="H268" s="10">
        <v>30000</v>
      </c>
      <c r="I268" s="10">
        <v>30000</v>
      </c>
      <c r="J268" s="10">
        <f>I268-H268</f>
        <v>0</v>
      </c>
      <c r="K268" s="24"/>
    </row>
    <row r="269" spans="1:11" x14ac:dyDescent="0.25">
      <c r="A269" s="8"/>
      <c r="B269" s="8"/>
      <c r="C269" s="9" t="s">
        <v>282</v>
      </c>
      <c r="D269" s="9" t="s">
        <v>283</v>
      </c>
      <c r="E269" s="10">
        <v>70000</v>
      </c>
      <c r="F269" s="10">
        <v>70000</v>
      </c>
      <c r="G269" s="10">
        <f>F269-E269</f>
        <v>0</v>
      </c>
      <c r="H269" s="10">
        <v>30000</v>
      </c>
      <c r="I269" s="10">
        <v>30000</v>
      </c>
      <c r="J269" s="10">
        <f>I269-H269</f>
        <v>0</v>
      </c>
      <c r="K269" s="24"/>
    </row>
    <row r="270" spans="1:11" x14ac:dyDescent="0.25">
      <c r="A270" s="5"/>
      <c r="B270" s="6" t="s">
        <v>284</v>
      </c>
      <c r="C270" s="5"/>
      <c r="D270" s="6" t="s">
        <v>285</v>
      </c>
      <c r="E270" s="7">
        <f t="shared" ref="E270:J270" si="135">+E271</f>
        <v>857000</v>
      </c>
      <c r="F270" s="17">
        <f t="shared" si="135"/>
        <v>857000</v>
      </c>
      <c r="G270" s="7">
        <f t="shared" si="135"/>
        <v>0</v>
      </c>
      <c r="H270" s="17">
        <f t="shared" si="135"/>
        <v>857000</v>
      </c>
      <c r="I270" s="17">
        <f t="shared" si="135"/>
        <v>857000</v>
      </c>
      <c r="J270" s="7">
        <f t="shared" si="135"/>
        <v>0</v>
      </c>
      <c r="K270" s="13"/>
    </row>
    <row r="271" spans="1:11" x14ac:dyDescent="0.25">
      <c r="A271" s="8"/>
      <c r="B271" s="8"/>
      <c r="C271" s="9" t="s">
        <v>7</v>
      </c>
      <c r="D271" s="9"/>
      <c r="E271" s="10">
        <v>857000</v>
      </c>
      <c r="F271" s="10">
        <v>857000</v>
      </c>
      <c r="G271" s="10">
        <f>F271-E271</f>
        <v>0</v>
      </c>
      <c r="H271" s="10">
        <v>857000</v>
      </c>
      <c r="I271" s="10">
        <v>857000</v>
      </c>
      <c r="J271" s="10">
        <f>I271-H271</f>
        <v>0</v>
      </c>
      <c r="K271" s="24"/>
    </row>
    <row r="272" spans="1:11" x14ac:dyDescent="0.25">
      <c r="A272" s="5"/>
      <c r="B272" s="6" t="s">
        <v>286</v>
      </c>
      <c r="C272" s="5"/>
      <c r="D272" s="6" t="s">
        <v>287</v>
      </c>
      <c r="E272" s="7">
        <f t="shared" ref="E272:J272" si="136">+E273</f>
        <v>76000</v>
      </c>
      <c r="F272" s="17">
        <f t="shared" si="136"/>
        <v>76000</v>
      </c>
      <c r="G272" s="7">
        <f t="shared" si="136"/>
        <v>0</v>
      </c>
      <c r="H272" s="17">
        <f t="shared" si="136"/>
        <v>76000</v>
      </c>
      <c r="I272" s="17">
        <f t="shared" si="136"/>
        <v>76000</v>
      </c>
      <c r="J272" s="7">
        <f t="shared" si="136"/>
        <v>0</v>
      </c>
      <c r="K272" s="13"/>
    </row>
    <row r="273" spans="1:11" x14ac:dyDescent="0.25">
      <c r="A273" s="8"/>
      <c r="B273" s="8"/>
      <c r="C273" s="9" t="s">
        <v>7</v>
      </c>
      <c r="D273" s="9"/>
      <c r="E273" s="10">
        <v>76000</v>
      </c>
      <c r="F273" s="10">
        <v>76000</v>
      </c>
      <c r="G273" s="10">
        <f>F273-E273</f>
        <v>0</v>
      </c>
      <c r="H273" s="10">
        <v>76000</v>
      </c>
      <c r="I273" s="10">
        <v>76000</v>
      </c>
      <c r="J273" s="10">
        <f>I273-H273</f>
        <v>0</v>
      </c>
      <c r="K273" s="24"/>
    </row>
    <row r="274" spans="1:11" x14ac:dyDescent="0.25">
      <c r="A274" s="5"/>
      <c r="B274" s="6" t="s">
        <v>288</v>
      </c>
      <c r="C274" s="5"/>
      <c r="D274" s="6" t="s">
        <v>289</v>
      </c>
      <c r="E274" s="7">
        <f t="shared" ref="E274:J274" si="137">+E275</f>
        <v>10000</v>
      </c>
      <c r="F274" s="17">
        <f t="shared" si="137"/>
        <v>10000</v>
      </c>
      <c r="G274" s="7">
        <f t="shared" si="137"/>
        <v>0</v>
      </c>
      <c r="H274" s="17">
        <f t="shared" si="137"/>
        <v>10000</v>
      </c>
      <c r="I274" s="17">
        <f t="shared" si="137"/>
        <v>10000</v>
      </c>
      <c r="J274" s="7">
        <f t="shared" si="137"/>
        <v>0</v>
      </c>
      <c r="K274" s="13"/>
    </row>
    <row r="275" spans="1:11" x14ac:dyDescent="0.25">
      <c r="A275" s="8"/>
      <c r="B275" s="8"/>
      <c r="C275" s="9" t="s">
        <v>7</v>
      </c>
      <c r="D275" s="9"/>
      <c r="E275" s="10">
        <v>10000</v>
      </c>
      <c r="F275" s="10">
        <v>10000</v>
      </c>
      <c r="G275" s="10">
        <f>F275-E275</f>
        <v>0</v>
      </c>
      <c r="H275" s="10">
        <v>10000</v>
      </c>
      <c r="I275" s="10">
        <v>10000</v>
      </c>
      <c r="J275" s="10">
        <f>I275-H275</f>
        <v>0</v>
      </c>
      <c r="K275" s="24"/>
    </row>
    <row r="276" spans="1:11" x14ac:dyDescent="0.25">
      <c r="A276" s="5"/>
      <c r="B276" s="20" t="s">
        <v>290</v>
      </c>
      <c r="C276" s="21"/>
      <c r="D276" s="20" t="s">
        <v>291</v>
      </c>
      <c r="E276" s="7">
        <f t="shared" ref="E276:J276" si="138">+E277+E278</f>
        <v>6184500</v>
      </c>
      <c r="F276" s="17">
        <f t="shared" si="138"/>
        <v>6169500</v>
      </c>
      <c r="G276" s="22">
        <f t="shared" si="138"/>
        <v>-15000</v>
      </c>
      <c r="H276" s="17">
        <f t="shared" si="138"/>
        <v>6424500</v>
      </c>
      <c r="I276" s="17">
        <f t="shared" si="138"/>
        <v>6399500</v>
      </c>
      <c r="J276" s="22">
        <f t="shared" si="138"/>
        <v>-25000</v>
      </c>
      <c r="K276" s="23" t="s">
        <v>1046</v>
      </c>
    </row>
    <row r="277" spans="1:11" x14ac:dyDescent="0.25">
      <c r="A277" s="8"/>
      <c r="B277" s="8"/>
      <c r="C277" s="9" t="s">
        <v>7</v>
      </c>
      <c r="D277" s="9"/>
      <c r="E277" s="10">
        <v>6084500</v>
      </c>
      <c r="F277" s="10">
        <v>6069500</v>
      </c>
      <c r="G277" s="10">
        <f>F277-E277</f>
        <v>-15000</v>
      </c>
      <c r="H277" s="10">
        <v>6324500</v>
      </c>
      <c r="I277" s="10">
        <v>6299500</v>
      </c>
      <c r="J277" s="10">
        <f>I277-H277</f>
        <v>-25000</v>
      </c>
      <c r="K277" s="24"/>
    </row>
    <row r="278" spans="1:11" x14ac:dyDescent="0.25">
      <c r="A278" s="8"/>
      <c r="B278" s="8"/>
      <c r="C278" s="9" t="s">
        <v>292</v>
      </c>
      <c r="D278" s="9" t="s">
        <v>293</v>
      </c>
      <c r="E278" s="10">
        <v>100000</v>
      </c>
      <c r="F278" s="10">
        <v>100000</v>
      </c>
      <c r="G278" s="10">
        <f>F278-E278</f>
        <v>0</v>
      </c>
      <c r="H278" s="10">
        <v>100000</v>
      </c>
      <c r="I278" s="10">
        <v>100000</v>
      </c>
      <c r="J278" s="10">
        <f>I278-H278</f>
        <v>0</v>
      </c>
      <c r="K278" s="24"/>
    </row>
    <row r="279" spans="1:11" x14ac:dyDescent="0.25">
      <c r="A279" s="5"/>
      <c r="B279" s="6" t="s">
        <v>294</v>
      </c>
      <c r="C279" s="5"/>
      <c r="D279" s="6" t="s">
        <v>295</v>
      </c>
      <c r="E279" s="7">
        <f t="shared" ref="E279:J279" si="139">+E280</f>
        <v>371000</v>
      </c>
      <c r="F279" s="17">
        <f t="shared" si="139"/>
        <v>371000</v>
      </c>
      <c r="G279" s="7">
        <f t="shared" si="139"/>
        <v>0</v>
      </c>
      <c r="H279" s="17">
        <f t="shared" si="139"/>
        <v>371000</v>
      </c>
      <c r="I279" s="17">
        <f t="shared" si="139"/>
        <v>371000</v>
      </c>
      <c r="J279" s="7">
        <f t="shared" si="139"/>
        <v>0</v>
      </c>
      <c r="K279" s="13"/>
    </row>
    <row r="280" spans="1:11" x14ac:dyDescent="0.25">
      <c r="A280" s="8"/>
      <c r="B280" s="8"/>
      <c r="C280" s="9" t="s">
        <v>7</v>
      </c>
      <c r="D280" s="9"/>
      <c r="E280" s="10">
        <v>371000</v>
      </c>
      <c r="F280" s="10">
        <v>371000</v>
      </c>
      <c r="G280" s="10">
        <f>F280-E280</f>
        <v>0</v>
      </c>
      <c r="H280" s="10">
        <v>371000</v>
      </c>
      <c r="I280" s="10">
        <v>371000</v>
      </c>
      <c r="J280" s="10">
        <f>I280-H280</f>
        <v>0</v>
      </c>
      <c r="K280" s="24"/>
    </row>
    <row r="281" spans="1:11" x14ac:dyDescent="0.25">
      <c r="A281" s="5"/>
      <c r="B281" s="6" t="s">
        <v>296</v>
      </c>
      <c r="C281" s="5"/>
      <c r="D281" s="6" t="s">
        <v>297</v>
      </c>
      <c r="E281" s="7">
        <f t="shared" ref="E281:J281" si="140">+E282</f>
        <v>63000</v>
      </c>
      <c r="F281" s="17">
        <f t="shared" si="140"/>
        <v>63000</v>
      </c>
      <c r="G281" s="7">
        <f t="shared" si="140"/>
        <v>0</v>
      </c>
      <c r="H281" s="17">
        <f t="shared" si="140"/>
        <v>63000</v>
      </c>
      <c r="I281" s="17">
        <f t="shared" si="140"/>
        <v>63000</v>
      </c>
      <c r="J281" s="7">
        <f t="shared" si="140"/>
        <v>0</v>
      </c>
      <c r="K281" s="13"/>
    </row>
    <row r="282" spans="1:11" x14ac:dyDescent="0.25">
      <c r="A282" s="8"/>
      <c r="B282" s="8"/>
      <c r="C282" s="9" t="s">
        <v>7</v>
      </c>
      <c r="D282" s="9"/>
      <c r="E282" s="10">
        <v>63000</v>
      </c>
      <c r="F282" s="10">
        <v>63000</v>
      </c>
      <c r="G282" s="10">
        <f>F282-E282</f>
        <v>0</v>
      </c>
      <c r="H282" s="10">
        <v>63000</v>
      </c>
      <c r="I282" s="10">
        <v>63000</v>
      </c>
      <c r="J282" s="10">
        <f>I282-H282</f>
        <v>0</v>
      </c>
      <c r="K282" s="24"/>
    </row>
    <row r="283" spans="1:11" x14ac:dyDescent="0.25">
      <c r="A283" s="5"/>
      <c r="B283" s="6" t="s">
        <v>298</v>
      </c>
      <c r="C283" s="5"/>
      <c r="D283" s="6" t="s">
        <v>299</v>
      </c>
      <c r="E283" s="7">
        <f t="shared" ref="E283:J283" si="141">+E284</f>
        <v>20000</v>
      </c>
      <c r="F283" s="17">
        <f t="shared" si="141"/>
        <v>20000</v>
      </c>
      <c r="G283" s="7">
        <f t="shared" si="141"/>
        <v>0</v>
      </c>
      <c r="H283" s="17">
        <f t="shared" si="141"/>
        <v>20000</v>
      </c>
      <c r="I283" s="17">
        <f t="shared" si="141"/>
        <v>20000</v>
      </c>
      <c r="J283" s="7">
        <f t="shared" si="141"/>
        <v>0</v>
      </c>
      <c r="K283" s="13"/>
    </row>
    <row r="284" spans="1:11" x14ac:dyDescent="0.25">
      <c r="A284" s="8"/>
      <c r="B284" s="8"/>
      <c r="C284" s="9" t="s">
        <v>7</v>
      </c>
      <c r="D284" s="9"/>
      <c r="E284" s="10">
        <v>20000</v>
      </c>
      <c r="F284" s="10">
        <v>20000</v>
      </c>
      <c r="G284" s="10">
        <f>F284-E284</f>
        <v>0</v>
      </c>
      <c r="H284" s="10">
        <v>20000</v>
      </c>
      <c r="I284" s="10">
        <v>20000</v>
      </c>
      <c r="J284" s="10">
        <f>I284-H284</f>
        <v>0</v>
      </c>
      <c r="K284" s="24"/>
    </row>
    <row r="285" spans="1:11" x14ac:dyDescent="0.25">
      <c r="A285" s="5"/>
      <c r="B285" s="6" t="s">
        <v>300</v>
      </c>
      <c r="C285" s="5"/>
      <c r="D285" s="6" t="s">
        <v>301</v>
      </c>
      <c r="E285" s="7">
        <f t="shared" ref="E285:J285" si="142">+E286</f>
        <v>28000</v>
      </c>
      <c r="F285" s="17">
        <f t="shared" si="142"/>
        <v>28000</v>
      </c>
      <c r="G285" s="7">
        <f t="shared" si="142"/>
        <v>0</v>
      </c>
      <c r="H285" s="17">
        <f t="shared" si="142"/>
        <v>28000</v>
      </c>
      <c r="I285" s="17">
        <f t="shared" si="142"/>
        <v>28000</v>
      </c>
      <c r="J285" s="7">
        <f t="shared" si="142"/>
        <v>0</v>
      </c>
      <c r="K285" s="13"/>
    </row>
    <row r="286" spans="1:11" x14ac:dyDescent="0.25">
      <c r="A286" s="8"/>
      <c r="B286" s="8"/>
      <c r="C286" s="9" t="s">
        <v>7</v>
      </c>
      <c r="D286" s="9"/>
      <c r="E286" s="10">
        <v>28000</v>
      </c>
      <c r="F286" s="10">
        <v>28000</v>
      </c>
      <c r="G286" s="10">
        <f>F286-E286</f>
        <v>0</v>
      </c>
      <c r="H286" s="10">
        <v>28000</v>
      </c>
      <c r="I286" s="10">
        <v>28000</v>
      </c>
      <c r="J286" s="10">
        <f>I286-H286</f>
        <v>0</v>
      </c>
      <c r="K286" s="24"/>
    </row>
    <row r="287" spans="1:11" x14ac:dyDescent="0.25">
      <c r="A287" s="5"/>
      <c r="B287" s="20" t="s">
        <v>302</v>
      </c>
      <c r="C287" s="21"/>
      <c r="D287" s="20" t="s">
        <v>303</v>
      </c>
      <c r="E287" s="7">
        <f t="shared" ref="E287:J287" si="143">+E288</f>
        <v>20000</v>
      </c>
      <c r="F287" s="17">
        <f t="shared" si="143"/>
        <v>45000</v>
      </c>
      <c r="G287" s="22">
        <f t="shared" si="143"/>
        <v>25000</v>
      </c>
      <c r="H287" s="17">
        <f t="shared" si="143"/>
        <v>20000</v>
      </c>
      <c r="I287" s="17">
        <f t="shared" si="143"/>
        <v>45000</v>
      </c>
      <c r="J287" s="22">
        <f t="shared" si="143"/>
        <v>25000</v>
      </c>
      <c r="K287" s="23" t="s">
        <v>1047</v>
      </c>
    </row>
    <row r="288" spans="1:11" x14ac:dyDescent="0.25">
      <c r="A288" s="8"/>
      <c r="B288" s="8"/>
      <c r="C288" s="9" t="s">
        <v>7</v>
      </c>
      <c r="D288" s="9"/>
      <c r="E288" s="10">
        <v>20000</v>
      </c>
      <c r="F288" s="10">
        <v>45000</v>
      </c>
      <c r="G288" s="10">
        <f>F288-E288</f>
        <v>25000</v>
      </c>
      <c r="H288" s="10">
        <v>20000</v>
      </c>
      <c r="I288" s="10">
        <v>45000</v>
      </c>
      <c r="J288" s="10">
        <f>I288-H288</f>
        <v>25000</v>
      </c>
      <c r="K288" s="24"/>
    </row>
    <row r="289" spans="1:11" x14ac:dyDescent="0.25">
      <c r="A289" s="5"/>
      <c r="B289" s="6" t="s">
        <v>304</v>
      </c>
      <c r="C289" s="5"/>
      <c r="D289" s="6" t="s">
        <v>305</v>
      </c>
      <c r="E289" s="7">
        <f t="shared" ref="E289:J289" si="144">+E290</f>
        <v>5000</v>
      </c>
      <c r="F289" s="17">
        <f t="shared" si="144"/>
        <v>5000</v>
      </c>
      <c r="G289" s="7">
        <f t="shared" si="144"/>
        <v>0</v>
      </c>
      <c r="H289" s="17">
        <f t="shared" si="144"/>
        <v>5000</v>
      </c>
      <c r="I289" s="17">
        <f t="shared" si="144"/>
        <v>5000</v>
      </c>
      <c r="J289" s="7">
        <f t="shared" si="144"/>
        <v>0</v>
      </c>
      <c r="K289" s="13"/>
    </row>
    <row r="290" spans="1:11" x14ac:dyDescent="0.25">
      <c r="A290" s="8"/>
      <c r="B290" s="8"/>
      <c r="C290" s="9" t="s">
        <v>7</v>
      </c>
      <c r="D290" s="9"/>
      <c r="E290" s="10">
        <v>5000</v>
      </c>
      <c r="F290" s="10">
        <v>5000</v>
      </c>
      <c r="G290" s="10">
        <f>F290-E290</f>
        <v>0</v>
      </c>
      <c r="H290" s="10">
        <v>5000</v>
      </c>
      <c r="I290" s="10">
        <v>5000</v>
      </c>
      <c r="J290" s="10">
        <f>I290-H290</f>
        <v>0</v>
      </c>
      <c r="K290" s="24"/>
    </row>
    <row r="291" spans="1:11" x14ac:dyDescent="0.25">
      <c r="A291" s="2" t="s">
        <v>306</v>
      </c>
      <c r="B291" s="3"/>
      <c r="C291" s="3"/>
      <c r="D291" s="2" t="s">
        <v>307</v>
      </c>
      <c r="E291" s="4">
        <f t="shared" ref="E291:J291" si="145">+E292+E295+E297+E299+E301+E303+E305+E307+E309+E311+E313+E315+E317+E319+E321+E323+E325</f>
        <v>2766500</v>
      </c>
      <c r="F291" s="16">
        <f t="shared" si="145"/>
        <v>2883500</v>
      </c>
      <c r="G291" s="4">
        <f t="shared" si="145"/>
        <v>117000</v>
      </c>
      <c r="H291" s="16">
        <f t="shared" si="145"/>
        <v>2724000</v>
      </c>
      <c r="I291" s="16">
        <f t="shared" si="145"/>
        <v>2751000</v>
      </c>
      <c r="J291" s="4">
        <f t="shared" si="145"/>
        <v>27000</v>
      </c>
      <c r="K291" s="25"/>
    </row>
    <row r="292" spans="1:11" x14ac:dyDescent="0.25">
      <c r="A292" s="5"/>
      <c r="B292" s="6" t="s">
        <v>308</v>
      </c>
      <c r="C292" s="5"/>
      <c r="D292" s="6" t="s">
        <v>309</v>
      </c>
      <c r="E292" s="7">
        <f t="shared" ref="E292:J292" si="146">+E293+E294</f>
        <v>13000</v>
      </c>
      <c r="F292" s="17">
        <f t="shared" si="146"/>
        <v>13000</v>
      </c>
      <c r="G292" s="7">
        <f t="shared" si="146"/>
        <v>0</v>
      </c>
      <c r="H292" s="17">
        <f t="shared" si="146"/>
        <v>35000</v>
      </c>
      <c r="I292" s="17">
        <f t="shared" si="146"/>
        <v>35000</v>
      </c>
      <c r="J292" s="7">
        <f t="shared" si="146"/>
        <v>0</v>
      </c>
      <c r="K292" s="13"/>
    </row>
    <row r="293" spans="1:11" x14ac:dyDescent="0.25">
      <c r="A293" s="8"/>
      <c r="B293" s="8"/>
      <c r="C293" s="9" t="s">
        <v>7</v>
      </c>
      <c r="D293" s="9"/>
      <c r="E293" s="10">
        <v>1200</v>
      </c>
      <c r="F293" s="10">
        <v>5200</v>
      </c>
      <c r="G293" s="10">
        <f>F293-E293</f>
        <v>4000</v>
      </c>
      <c r="H293" s="10">
        <v>5000</v>
      </c>
      <c r="I293" s="10">
        <v>5000</v>
      </c>
      <c r="J293" s="10">
        <f>I293-H293</f>
        <v>0</v>
      </c>
      <c r="K293" s="24"/>
    </row>
    <row r="294" spans="1:11" x14ac:dyDescent="0.25">
      <c r="A294" s="8"/>
      <c r="B294" s="8"/>
      <c r="C294" s="9" t="s">
        <v>310</v>
      </c>
      <c r="D294" s="9" t="s">
        <v>311</v>
      </c>
      <c r="E294" s="10">
        <v>11800</v>
      </c>
      <c r="F294" s="10">
        <v>7800</v>
      </c>
      <c r="G294" s="10">
        <f>F294-E294</f>
        <v>-4000</v>
      </c>
      <c r="H294" s="10">
        <v>30000</v>
      </c>
      <c r="I294" s="10">
        <v>30000</v>
      </c>
      <c r="J294" s="10">
        <f>I294-H294</f>
        <v>0</v>
      </c>
      <c r="K294" s="24"/>
    </row>
    <row r="295" spans="1:11" ht="26.25" x14ac:dyDescent="0.25">
      <c r="A295" s="5"/>
      <c r="B295" s="20" t="s">
        <v>312</v>
      </c>
      <c r="C295" s="21"/>
      <c r="D295" s="20" t="s">
        <v>313</v>
      </c>
      <c r="E295" s="7">
        <f t="shared" ref="E295:J295" si="147">+E296</f>
        <v>1278000</v>
      </c>
      <c r="F295" s="17">
        <f t="shared" si="147"/>
        <v>1280800</v>
      </c>
      <c r="G295" s="22">
        <f t="shared" si="147"/>
        <v>2800</v>
      </c>
      <c r="H295" s="17">
        <f t="shared" si="147"/>
        <v>1310000</v>
      </c>
      <c r="I295" s="17">
        <f t="shared" si="147"/>
        <v>1310000</v>
      </c>
      <c r="J295" s="7">
        <f t="shared" si="147"/>
        <v>0</v>
      </c>
      <c r="K295" s="28" t="s">
        <v>1130</v>
      </c>
    </row>
    <row r="296" spans="1:11" x14ac:dyDescent="0.25">
      <c r="A296" s="8"/>
      <c r="B296" s="8"/>
      <c r="C296" s="9" t="s">
        <v>7</v>
      </c>
      <c r="D296" s="9"/>
      <c r="E296" s="10">
        <v>1278000</v>
      </c>
      <c r="F296" s="10">
        <v>1280800</v>
      </c>
      <c r="G296" s="10">
        <f>F296-E296</f>
        <v>2800</v>
      </c>
      <c r="H296" s="10">
        <v>1310000</v>
      </c>
      <c r="I296" s="10">
        <v>1310000</v>
      </c>
      <c r="J296" s="10">
        <f>I296-H296</f>
        <v>0</v>
      </c>
      <c r="K296" s="24"/>
    </row>
    <row r="297" spans="1:11" x14ac:dyDescent="0.25">
      <c r="A297" s="5"/>
      <c r="B297" s="6" t="s">
        <v>314</v>
      </c>
      <c r="C297" s="5"/>
      <c r="D297" s="6" t="s">
        <v>315</v>
      </c>
      <c r="E297" s="7">
        <f t="shared" ref="E297:J297" si="148">+E298</f>
        <v>40000</v>
      </c>
      <c r="F297" s="17">
        <f t="shared" si="148"/>
        <v>40000</v>
      </c>
      <c r="G297" s="7">
        <f t="shared" si="148"/>
        <v>0</v>
      </c>
      <c r="H297" s="17">
        <f t="shared" si="148"/>
        <v>110000</v>
      </c>
      <c r="I297" s="17">
        <f t="shared" si="148"/>
        <v>110000</v>
      </c>
      <c r="J297" s="7">
        <f t="shared" si="148"/>
        <v>0</v>
      </c>
      <c r="K297" s="13"/>
    </row>
    <row r="298" spans="1:11" x14ac:dyDescent="0.25">
      <c r="A298" s="8"/>
      <c r="B298" s="8"/>
      <c r="C298" s="9" t="s">
        <v>7</v>
      </c>
      <c r="D298" s="9"/>
      <c r="E298" s="10">
        <v>40000</v>
      </c>
      <c r="F298" s="10">
        <v>40000</v>
      </c>
      <c r="G298" s="10">
        <f>F298-E298</f>
        <v>0</v>
      </c>
      <c r="H298" s="10">
        <v>110000</v>
      </c>
      <c r="I298" s="10">
        <v>110000</v>
      </c>
      <c r="J298" s="10">
        <f>I298-H298</f>
        <v>0</v>
      </c>
      <c r="K298" s="24"/>
    </row>
    <row r="299" spans="1:11" x14ac:dyDescent="0.25">
      <c r="A299" s="5"/>
      <c r="B299" s="6" t="s">
        <v>316</v>
      </c>
      <c r="C299" s="5"/>
      <c r="D299" s="6" t="s">
        <v>317</v>
      </c>
      <c r="E299" s="7">
        <f t="shared" ref="E299:J299" si="149">+E300</f>
        <v>50000</v>
      </c>
      <c r="F299" s="17">
        <f t="shared" si="149"/>
        <v>50000</v>
      </c>
      <c r="G299" s="7">
        <f t="shared" si="149"/>
        <v>0</v>
      </c>
      <c r="H299" s="17">
        <f t="shared" si="149"/>
        <v>50000</v>
      </c>
      <c r="I299" s="17">
        <f t="shared" si="149"/>
        <v>50000</v>
      </c>
      <c r="J299" s="7">
        <f t="shared" si="149"/>
        <v>0</v>
      </c>
      <c r="K299" s="13"/>
    </row>
    <row r="300" spans="1:11" x14ac:dyDescent="0.25">
      <c r="A300" s="8"/>
      <c r="B300" s="8"/>
      <c r="C300" s="9" t="s">
        <v>7</v>
      </c>
      <c r="D300" s="9"/>
      <c r="E300" s="10">
        <v>50000</v>
      </c>
      <c r="F300" s="10">
        <v>50000</v>
      </c>
      <c r="G300" s="10">
        <f>F300-E300</f>
        <v>0</v>
      </c>
      <c r="H300" s="10">
        <v>50000</v>
      </c>
      <c r="I300" s="10">
        <v>50000</v>
      </c>
      <c r="J300" s="10">
        <f>I300-H300</f>
        <v>0</v>
      </c>
      <c r="K300" s="24"/>
    </row>
    <row r="301" spans="1:11" x14ac:dyDescent="0.25">
      <c r="A301" s="5"/>
      <c r="B301" s="20" t="s">
        <v>318</v>
      </c>
      <c r="C301" s="21"/>
      <c r="D301" s="20" t="s">
        <v>319</v>
      </c>
      <c r="E301" s="7">
        <f t="shared" ref="E301:J301" si="150">+E302</f>
        <v>20000</v>
      </c>
      <c r="F301" s="17">
        <f t="shared" si="150"/>
        <v>12000</v>
      </c>
      <c r="G301" s="22">
        <f t="shared" si="150"/>
        <v>-8000</v>
      </c>
      <c r="H301" s="17">
        <f t="shared" si="150"/>
        <v>20000</v>
      </c>
      <c r="I301" s="17">
        <f t="shared" si="150"/>
        <v>12000</v>
      </c>
      <c r="J301" s="22">
        <f t="shared" si="150"/>
        <v>-8000</v>
      </c>
      <c r="K301" s="23" t="s">
        <v>1126</v>
      </c>
    </row>
    <row r="302" spans="1:11" x14ac:dyDescent="0.25">
      <c r="A302" s="8"/>
      <c r="B302" s="8"/>
      <c r="C302" s="9" t="s">
        <v>7</v>
      </c>
      <c r="D302" s="9"/>
      <c r="E302" s="10">
        <v>20000</v>
      </c>
      <c r="F302" s="10">
        <v>12000</v>
      </c>
      <c r="G302" s="10">
        <f>F302-E302</f>
        <v>-8000</v>
      </c>
      <c r="H302" s="10">
        <v>20000</v>
      </c>
      <c r="I302" s="10">
        <v>12000</v>
      </c>
      <c r="J302" s="10">
        <f>I302-H302</f>
        <v>-8000</v>
      </c>
      <c r="K302" s="24"/>
    </row>
    <row r="303" spans="1:11" x14ac:dyDescent="0.25">
      <c r="A303" s="5"/>
      <c r="B303" s="6" t="s">
        <v>320</v>
      </c>
      <c r="C303" s="5"/>
      <c r="D303" s="6" t="s">
        <v>321</v>
      </c>
      <c r="E303" s="7">
        <f t="shared" ref="E303:J303" si="151">+E304</f>
        <v>3500</v>
      </c>
      <c r="F303" s="17">
        <f t="shared" si="151"/>
        <v>3500</v>
      </c>
      <c r="G303" s="7">
        <f t="shared" si="151"/>
        <v>0</v>
      </c>
      <c r="H303" s="17">
        <f t="shared" si="151"/>
        <v>3500</v>
      </c>
      <c r="I303" s="17">
        <f t="shared" si="151"/>
        <v>3500</v>
      </c>
      <c r="J303" s="7">
        <f t="shared" si="151"/>
        <v>0</v>
      </c>
      <c r="K303" s="13"/>
    </row>
    <row r="304" spans="1:11" x14ac:dyDescent="0.25">
      <c r="A304" s="8"/>
      <c r="B304" s="8"/>
      <c r="C304" s="9" t="s">
        <v>7</v>
      </c>
      <c r="D304" s="9"/>
      <c r="E304" s="10">
        <v>3500</v>
      </c>
      <c r="F304" s="10">
        <v>3500</v>
      </c>
      <c r="G304" s="10">
        <f>F304-E304</f>
        <v>0</v>
      </c>
      <c r="H304" s="10">
        <v>3500</v>
      </c>
      <c r="I304" s="10">
        <v>3500</v>
      </c>
      <c r="J304" s="10">
        <f>I304-H304</f>
        <v>0</v>
      </c>
      <c r="K304" s="24"/>
    </row>
    <row r="305" spans="1:11" x14ac:dyDescent="0.25">
      <c r="A305" s="5"/>
      <c r="B305" s="6" t="s">
        <v>322</v>
      </c>
      <c r="C305" s="5"/>
      <c r="D305" s="6" t="s">
        <v>323</v>
      </c>
      <c r="E305" s="7">
        <f t="shared" ref="E305:J305" si="152">+E306</f>
        <v>12000</v>
      </c>
      <c r="F305" s="17">
        <f t="shared" si="152"/>
        <v>12000</v>
      </c>
      <c r="G305" s="7">
        <f t="shared" si="152"/>
        <v>0</v>
      </c>
      <c r="H305" s="17">
        <f t="shared" si="152"/>
        <v>14000</v>
      </c>
      <c r="I305" s="17">
        <f t="shared" si="152"/>
        <v>14000</v>
      </c>
      <c r="J305" s="7">
        <f t="shared" si="152"/>
        <v>0</v>
      </c>
      <c r="K305" s="13"/>
    </row>
    <row r="306" spans="1:11" x14ac:dyDescent="0.25">
      <c r="A306" s="8"/>
      <c r="B306" s="8"/>
      <c r="C306" s="9" t="s">
        <v>7</v>
      </c>
      <c r="D306" s="9"/>
      <c r="E306" s="10">
        <v>12000</v>
      </c>
      <c r="F306" s="10">
        <v>12000</v>
      </c>
      <c r="G306" s="10">
        <f>F306-E306</f>
        <v>0</v>
      </c>
      <c r="H306" s="10">
        <v>14000</v>
      </c>
      <c r="I306" s="10">
        <v>14000</v>
      </c>
      <c r="J306" s="10">
        <f>I306-H306</f>
        <v>0</v>
      </c>
      <c r="K306" s="24"/>
    </row>
    <row r="307" spans="1:11" x14ac:dyDescent="0.25">
      <c r="A307" s="5"/>
      <c r="B307" s="6" t="s">
        <v>324</v>
      </c>
      <c r="C307" s="5"/>
      <c r="D307" s="6" t="s">
        <v>325</v>
      </c>
      <c r="E307" s="7">
        <f t="shared" ref="E307:J307" si="153">+E308</f>
        <v>50000</v>
      </c>
      <c r="F307" s="17">
        <f t="shared" si="153"/>
        <v>50000</v>
      </c>
      <c r="G307" s="7">
        <f t="shared" si="153"/>
        <v>0</v>
      </c>
      <c r="H307" s="17">
        <f t="shared" si="153"/>
        <v>50000</v>
      </c>
      <c r="I307" s="17">
        <f t="shared" si="153"/>
        <v>50000</v>
      </c>
      <c r="J307" s="7">
        <f t="shared" si="153"/>
        <v>0</v>
      </c>
      <c r="K307" s="13"/>
    </row>
    <row r="308" spans="1:11" x14ac:dyDescent="0.25">
      <c r="A308" s="8"/>
      <c r="B308" s="8"/>
      <c r="C308" s="9" t="s">
        <v>7</v>
      </c>
      <c r="D308" s="9"/>
      <c r="E308" s="10">
        <v>50000</v>
      </c>
      <c r="F308" s="10">
        <v>50000</v>
      </c>
      <c r="G308" s="10">
        <f>F308-E308</f>
        <v>0</v>
      </c>
      <c r="H308" s="10">
        <v>50000</v>
      </c>
      <c r="I308" s="10">
        <v>50000</v>
      </c>
      <c r="J308" s="10">
        <f>I308-H308</f>
        <v>0</v>
      </c>
      <c r="K308" s="24"/>
    </row>
    <row r="309" spans="1:11" ht="27.75" customHeight="1" x14ac:dyDescent="0.25">
      <c r="A309" s="5"/>
      <c r="B309" s="20" t="s">
        <v>326</v>
      </c>
      <c r="C309" s="21"/>
      <c r="D309" s="20" t="s">
        <v>327</v>
      </c>
      <c r="E309" s="7">
        <f t="shared" ref="E309:J309" si="154">+E310</f>
        <v>30000</v>
      </c>
      <c r="F309" s="17">
        <f t="shared" si="154"/>
        <v>27200</v>
      </c>
      <c r="G309" s="22">
        <f t="shared" si="154"/>
        <v>-2800</v>
      </c>
      <c r="H309" s="17">
        <f t="shared" si="154"/>
        <v>11500</v>
      </c>
      <c r="I309" s="17">
        <f t="shared" si="154"/>
        <v>11500</v>
      </c>
      <c r="J309" s="7">
        <f t="shared" si="154"/>
        <v>0</v>
      </c>
      <c r="K309" s="28" t="s">
        <v>1128</v>
      </c>
    </row>
    <row r="310" spans="1:11" x14ac:dyDescent="0.25">
      <c r="A310" s="8"/>
      <c r="B310" s="8"/>
      <c r="C310" s="9" t="s">
        <v>7</v>
      </c>
      <c r="D310" s="9"/>
      <c r="E310" s="10">
        <v>30000</v>
      </c>
      <c r="F310" s="10">
        <v>27200</v>
      </c>
      <c r="G310" s="10">
        <f>F310-E310</f>
        <v>-2800</v>
      </c>
      <c r="H310" s="10">
        <v>11500</v>
      </c>
      <c r="I310" s="10">
        <v>11500</v>
      </c>
      <c r="J310" s="10">
        <f>I310-H310</f>
        <v>0</v>
      </c>
      <c r="K310" s="24"/>
    </row>
    <row r="311" spans="1:11" x14ac:dyDescent="0.25">
      <c r="A311" s="5"/>
      <c r="B311" s="6" t="s">
        <v>328</v>
      </c>
      <c r="C311" s="5"/>
      <c r="D311" s="6" t="s">
        <v>329</v>
      </c>
      <c r="E311" s="7">
        <f t="shared" ref="E311:J311" si="155">+E312</f>
        <v>90000</v>
      </c>
      <c r="F311" s="17">
        <f t="shared" si="155"/>
        <v>90000</v>
      </c>
      <c r="G311" s="7">
        <f t="shared" si="155"/>
        <v>0</v>
      </c>
      <c r="H311" s="17">
        <f t="shared" si="155"/>
        <v>90000</v>
      </c>
      <c r="I311" s="17">
        <f t="shared" si="155"/>
        <v>90000</v>
      </c>
      <c r="J311" s="7">
        <f t="shared" si="155"/>
        <v>0</v>
      </c>
      <c r="K311" s="13"/>
    </row>
    <row r="312" spans="1:11" x14ac:dyDescent="0.25">
      <c r="A312" s="8"/>
      <c r="B312" s="8"/>
      <c r="C312" s="9" t="s">
        <v>7</v>
      </c>
      <c r="D312" s="9"/>
      <c r="E312" s="10">
        <v>90000</v>
      </c>
      <c r="F312" s="10">
        <v>90000</v>
      </c>
      <c r="G312" s="10">
        <f>F312-E312</f>
        <v>0</v>
      </c>
      <c r="H312" s="10">
        <v>90000</v>
      </c>
      <c r="I312" s="10">
        <v>90000</v>
      </c>
      <c r="J312" s="10">
        <f>I312-H312</f>
        <v>0</v>
      </c>
      <c r="K312" s="24"/>
    </row>
    <row r="313" spans="1:11" x14ac:dyDescent="0.25">
      <c r="A313" s="5"/>
      <c r="B313" s="6" t="s">
        <v>330</v>
      </c>
      <c r="C313" s="5"/>
      <c r="D313" s="6" t="s">
        <v>331</v>
      </c>
      <c r="E313" s="7">
        <f t="shared" ref="E313:J313" si="156">+E314</f>
        <v>700000</v>
      </c>
      <c r="F313" s="17">
        <f t="shared" si="156"/>
        <v>700000</v>
      </c>
      <c r="G313" s="7">
        <f t="shared" si="156"/>
        <v>0</v>
      </c>
      <c r="H313" s="17">
        <f t="shared" si="156"/>
        <v>700000</v>
      </c>
      <c r="I313" s="17">
        <f t="shared" si="156"/>
        <v>700000</v>
      </c>
      <c r="J313" s="7">
        <f t="shared" si="156"/>
        <v>0</v>
      </c>
      <c r="K313" s="13"/>
    </row>
    <row r="314" spans="1:11" x14ac:dyDescent="0.25">
      <c r="A314" s="8"/>
      <c r="B314" s="8"/>
      <c r="C314" s="9" t="s">
        <v>7</v>
      </c>
      <c r="D314" s="9"/>
      <c r="E314" s="10">
        <v>700000</v>
      </c>
      <c r="F314" s="10">
        <v>700000</v>
      </c>
      <c r="G314" s="10">
        <f>F314-E314</f>
        <v>0</v>
      </c>
      <c r="H314" s="10">
        <v>700000</v>
      </c>
      <c r="I314" s="10">
        <v>700000</v>
      </c>
      <c r="J314" s="10">
        <f>I314-H314</f>
        <v>0</v>
      </c>
      <c r="K314" s="24"/>
    </row>
    <row r="315" spans="1:11" x14ac:dyDescent="0.25">
      <c r="A315" s="5"/>
      <c r="B315" s="6" t="s">
        <v>332</v>
      </c>
      <c r="C315" s="5"/>
      <c r="D315" s="6" t="s">
        <v>333</v>
      </c>
      <c r="E315" s="7">
        <f t="shared" ref="E315:J315" si="157">+E316</f>
        <v>100000</v>
      </c>
      <c r="F315" s="17">
        <f t="shared" si="157"/>
        <v>100000</v>
      </c>
      <c r="G315" s="7">
        <f t="shared" si="157"/>
        <v>0</v>
      </c>
      <c r="H315" s="17">
        <f t="shared" si="157"/>
        <v>100000</v>
      </c>
      <c r="I315" s="17">
        <f t="shared" si="157"/>
        <v>100000</v>
      </c>
      <c r="J315" s="7">
        <f t="shared" si="157"/>
        <v>0</v>
      </c>
      <c r="K315" s="13"/>
    </row>
    <row r="316" spans="1:11" x14ac:dyDescent="0.25">
      <c r="A316" s="8"/>
      <c r="B316" s="8"/>
      <c r="C316" s="9" t="s">
        <v>7</v>
      </c>
      <c r="D316" s="9"/>
      <c r="E316" s="10">
        <v>100000</v>
      </c>
      <c r="F316" s="10">
        <v>100000</v>
      </c>
      <c r="G316" s="10">
        <f>F316-E316</f>
        <v>0</v>
      </c>
      <c r="H316" s="10">
        <v>100000</v>
      </c>
      <c r="I316" s="10">
        <v>100000</v>
      </c>
      <c r="J316" s="10">
        <f>I316-H316</f>
        <v>0</v>
      </c>
      <c r="K316" s="24"/>
    </row>
    <row r="317" spans="1:11" ht="26.25" x14ac:dyDescent="0.25">
      <c r="A317" s="5"/>
      <c r="B317" s="20" t="s">
        <v>334</v>
      </c>
      <c r="C317" s="21"/>
      <c r="D317" s="20" t="s">
        <v>335</v>
      </c>
      <c r="E317" s="7">
        <f t="shared" ref="E317:J317" si="158">+E318</f>
        <v>0</v>
      </c>
      <c r="F317" s="17">
        <f t="shared" si="158"/>
        <v>35000</v>
      </c>
      <c r="G317" s="22">
        <f t="shared" si="158"/>
        <v>35000</v>
      </c>
      <c r="H317" s="17">
        <f t="shared" si="158"/>
        <v>0</v>
      </c>
      <c r="I317" s="17">
        <f t="shared" si="158"/>
        <v>35000</v>
      </c>
      <c r="J317" s="22">
        <f t="shared" si="158"/>
        <v>35000</v>
      </c>
      <c r="K317" s="28" t="s">
        <v>1127</v>
      </c>
    </row>
    <row r="318" spans="1:11" x14ac:dyDescent="0.25">
      <c r="A318" s="8"/>
      <c r="B318" s="8"/>
      <c r="C318" s="9" t="s">
        <v>7</v>
      </c>
      <c r="D318" s="9"/>
      <c r="E318" s="10">
        <v>0</v>
      </c>
      <c r="F318" s="10">
        <v>35000</v>
      </c>
      <c r="G318" s="10">
        <f>F318-E318</f>
        <v>35000</v>
      </c>
      <c r="H318" s="10">
        <v>0</v>
      </c>
      <c r="I318" s="10">
        <v>35000</v>
      </c>
      <c r="J318" s="10">
        <f>I318-H318</f>
        <v>35000</v>
      </c>
      <c r="K318" s="24"/>
    </row>
    <row r="319" spans="1:11" x14ac:dyDescent="0.25">
      <c r="A319" s="5"/>
      <c r="B319" s="6" t="s">
        <v>336</v>
      </c>
      <c r="C319" s="5"/>
      <c r="D319" s="6" t="s">
        <v>337</v>
      </c>
      <c r="E319" s="7">
        <f t="shared" ref="E319:J319" si="159">+E320</f>
        <v>190000</v>
      </c>
      <c r="F319" s="17">
        <f t="shared" si="159"/>
        <v>190000</v>
      </c>
      <c r="G319" s="7">
        <f t="shared" si="159"/>
        <v>0</v>
      </c>
      <c r="H319" s="17">
        <f t="shared" si="159"/>
        <v>82100</v>
      </c>
      <c r="I319" s="17">
        <f t="shared" si="159"/>
        <v>82100</v>
      </c>
      <c r="J319" s="7">
        <f t="shared" si="159"/>
        <v>0</v>
      </c>
      <c r="K319" s="13"/>
    </row>
    <row r="320" spans="1:11" x14ac:dyDescent="0.25">
      <c r="A320" s="8"/>
      <c r="B320" s="8"/>
      <c r="C320" s="9" t="s">
        <v>338</v>
      </c>
      <c r="D320" s="9" t="s">
        <v>337</v>
      </c>
      <c r="E320" s="10">
        <v>190000</v>
      </c>
      <c r="F320" s="10">
        <v>190000</v>
      </c>
      <c r="G320" s="10">
        <f>F320-E320</f>
        <v>0</v>
      </c>
      <c r="H320" s="10">
        <v>82100</v>
      </c>
      <c r="I320" s="10">
        <v>82100</v>
      </c>
      <c r="J320" s="10">
        <f>I320-H320</f>
        <v>0</v>
      </c>
      <c r="K320" s="24"/>
    </row>
    <row r="321" spans="1:11" x14ac:dyDescent="0.25">
      <c r="A321" s="5"/>
      <c r="B321" s="6" t="s">
        <v>339</v>
      </c>
      <c r="C321" s="5"/>
      <c r="D321" s="6" t="s">
        <v>340</v>
      </c>
      <c r="E321" s="7">
        <f t="shared" ref="E321:J321" si="160">+E322</f>
        <v>10000</v>
      </c>
      <c r="F321" s="17">
        <f t="shared" si="160"/>
        <v>10000</v>
      </c>
      <c r="G321" s="7">
        <f t="shared" si="160"/>
        <v>0</v>
      </c>
      <c r="H321" s="17">
        <f t="shared" si="160"/>
        <v>10000</v>
      </c>
      <c r="I321" s="17">
        <f t="shared" si="160"/>
        <v>10000</v>
      </c>
      <c r="J321" s="7">
        <f t="shared" si="160"/>
        <v>0</v>
      </c>
      <c r="K321" s="13"/>
    </row>
    <row r="322" spans="1:11" x14ac:dyDescent="0.25">
      <c r="A322" s="8"/>
      <c r="B322" s="8"/>
      <c r="C322" s="9" t="s">
        <v>7</v>
      </c>
      <c r="D322" s="9"/>
      <c r="E322" s="10">
        <v>10000</v>
      </c>
      <c r="F322" s="10">
        <v>10000</v>
      </c>
      <c r="G322" s="10">
        <f>F322-E322</f>
        <v>0</v>
      </c>
      <c r="H322" s="10">
        <v>10000</v>
      </c>
      <c r="I322" s="10">
        <v>10000</v>
      </c>
      <c r="J322" s="10">
        <f>I322-H322</f>
        <v>0</v>
      </c>
      <c r="K322" s="24"/>
    </row>
    <row r="323" spans="1:11" ht="26.25" x14ac:dyDescent="0.25">
      <c r="A323" s="5"/>
      <c r="B323" s="20" t="s">
        <v>341</v>
      </c>
      <c r="C323" s="21"/>
      <c r="D323" s="20" t="s">
        <v>342</v>
      </c>
      <c r="E323" s="7">
        <f t="shared" ref="E323:J323" si="161">+E324</f>
        <v>120000</v>
      </c>
      <c r="F323" s="17">
        <f t="shared" si="161"/>
        <v>210000</v>
      </c>
      <c r="G323" s="22">
        <f t="shared" si="161"/>
        <v>90000</v>
      </c>
      <c r="H323" s="17">
        <f t="shared" si="161"/>
        <v>120000</v>
      </c>
      <c r="I323" s="17">
        <f t="shared" si="161"/>
        <v>120000</v>
      </c>
      <c r="J323" s="7">
        <f t="shared" si="161"/>
        <v>0</v>
      </c>
      <c r="K323" s="28" t="s">
        <v>1129</v>
      </c>
    </row>
    <row r="324" spans="1:11" x14ac:dyDescent="0.25">
      <c r="A324" s="8"/>
      <c r="B324" s="8"/>
      <c r="C324" s="9" t="s">
        <v>343</v>
      </c>
      <c r="D324" s="9" t="s">
        <v>344</v>
      </c>
      <c r="E324" s="10">
        <v>120000</v>
      </c>
      <c r="F324" s="10">
        <v>210000</v>
      </c>
      <c r="G324" s="10">
        <f>F324-E324</f>
        <v>90000</v>
      </c>
      <c r="H324" s="10">
        <v>120000</v>
      </c>
      <c r="I324" s="10">
        <v>120000</v>
      </c>
      <c r="J324" s="10">
        <f>I324-H324</f>
        <v>0</v>
      </c>
      <c r="K324" s="24"/>
    </row>
    <row r="325" spans="1:11" x14ac:dyDescent="0.25">
      <c r="A325" s="5"/>
      <c r="B325" s="6" t="s">
        <v>345</v>
      </c>
      <c r="C325" s="5"/>
      <c r="D325" s="6" t="s">
        <v>346</v>
      </c>
      <c r="E325" s="7">
        <f t="shared" ref="E325:J325" si="162">+E326</f>
        <v>60000</v>
      </c>
      <c r="F325" s="17">
        <f t="shared" si="162"/>
        <v>60000</v>
      </c>
      <c r="G325" s="7">
        <f t="shared" si="162"/>
        <v>0</v>
      </c>
      <c r="H325" s="17">
        <f t="shared" si="162"/>
        <v>17900</v>
      </c>
      <c r="I325" s="17">
        <f t="shared" si="162"/>
        <v>17900</v>
      </c>
      <c r="J325" s="7">
        <f t="shared" si="162"/>
        <v>0</v>
      </c>
      <c r="K325" s="13"/>
    </row>
    <row r="326" spans="1:11" x14ac:dyDescent="0.25">
      <c r="A326" s="8"/>
      <c r="B326" s="8"/>
      <c r="C326" s="9" t="s">
        <v>347</v>
      </c>
      <c r="D326" s="9" t="s">
        <v>348</v>
      </c>
      <c r="E326" s="10">
        <v>60000</v>
      </c>
      <c r="F326" s="10">
        <v>60000</v>
      </c>
      <c r="G326" s="10">
        <f>F326-E326</f>
        <v>0</v>
      </c>
      <c r="H326" s="10">
        <v>17900</v>
      </c>
      <c r="I326" s="10">
        <v>17900</v>
      </c>
      <c r="J326" s="10">
        <f>I326-H326</f>
        <v>0</v>
      </c>
      <c r="K326" s="24"/>
    </row>
    <row r="327" spans="1:11" ht="15.75" thickBot="1" x14ac:dyDescent="0.3">
      <c r="A327" s="2" t="s">
        <v>349</v>
      </c>
      <c r="B327" s="3"/>
      <c r="C327" s="3"/>
      <c r="D327" s="2" t="s">
        <v>350</v>
      </c>
      <c r="E327" s="4">
        <f t="shared" ref="E327:J327" si="163">+E328+E330+E332+E334+E337+E341+E343+E346+E348+E352+E354+E370+E372+E376+E382+E384+E386+E388+E390+E392+E395+E397+E399+E401+E403+E405+E407+E409+E411+E413</f>
        <v>38211402.210000001</v>
      </c>
      <c r="F327" s="16">
        <f t="shared" si="163"/>
        <v>29499229.320000004</v>
      </c>
      <c r="G327" s="4">
        <f t="shared" si="163"/>
        <v>-8712172.8899999987</v>
      </c>
      <c r="H327" s="16">
        <f t="shared" si="163"/>
        <v>31048800.469999999</v>
      </c>
      <c r="I327" s="16">
        <f t="shared" si="163"/>
        <v>37388487.329999998</v>
      </c>
      <c r="J327" s="4">
        <f t="shared" si="163"/>
        <v>6339686.8599999985</v>
      </c>
      <c r="K327" s="38"/>
    </row>
    <row r="328" spans="1:11" ht="15.75" thickBot="1" x14ac:dyDescent="0.3">
      <c r="A328" s="5"/>
      <c r="B328" s="6" t="s">
        <v>351</v>
      </c>
      <c r="C328" s="5"/>
      <c r="D328" s="6" t="s">
        <v>352</v>
      </c>
      <c r="E328" s="7">
        <f t="shared" ref="E328:J328" si="164">+E329</f>
        <v>110000</v>
      </c>
      <c r="F328" s="17">
        <f t="shared" si="164"/>
        <v>110000</v>
      </c>
      <c r="G328" s="7">
        <f t="shared" si="164"/>
        <v>0</v>
      </c>
      <c r="H328" s="17">
        <f t="shared" si="164"/>
        <v>65000</v>
      </c>
      <c r="I328" s="17">
        <f t="shared" si="164"/>
        <v>65000</v>
      </c>
      <c r="J328" s="7">
        <f t="shared" si="164"/>
        <v>0</v>
      </c>
      <c r="K328" s="39"/>
    </row>
    <row r="329" spans="1:11" ht="15.75" thickBot="1" x14ac:dyDescent="0.3">
      <c r="A329" s="8"/>
      <c r="B329" s="8"/>
      <c r="C329" s="9" t="s">
        <v>353</v>
      </c>
      <c r="D329" s="9" t="s">
        <v>352</v>
      </c>
      <c r="E329" s="10">
        <v>110000</v>
      </c>
      <c r="F329" s="10">
        <v>110000</v>
      </c>
      <c r="G329" s="10">
        <f>F329-E329</f>
        <v>0</v>
      </c>
      <c r="H329" s="10">
        <v>65000</v>
      </c>
      <c r="I329" s="10">
        <v>65000</v>
      </c>
      <c r="J329" s="10">
        <f>I329-H329</f>
        <v>0</v>
      </c>
      <c r="K329" s="40"/>
    </row>
    <row r="330" spans="1:11" ht="15.75" thickBot="1" x14ac:dyDescent="0.3">
      <c r="A330" s="5"/>
      <c r="B330" s="6" t="s">
        <v>354</v>
      </c>
      <c r="C330" s="5"/>
      <c r="D330" s="6" t="s">
        <v>355</v>
      </c>
      <c r="E330" s="7">
        <f t="shared" ref="E330:J330" si="165">+E331</f>
        <v>2114500</v>
      </c>
      <c r="F330" s="17">
        <f t="shared" si="165"/>
        <v>2114500</v>
      </c>
      <c r="G330" s="7">
        <f t="shared" si="165"/>
        <v>0</v>
      </c>
      <c r="H330" s="17">
        <f t="shared" si="165"/>
        <v>1658900</v>
      </c>
      <c r="I330" s="17">
        <f t="shared" si="165"/>
        <v>1805000</v>
      </c>
      <c r="J330" s="7">
        <f t="shared" si="165"/>
        <v>146100</v>
      </c>
      <c r="K330" s="39"/>
    </row>
    <row r="331" spans="1:11" ht="15.75" thickBot="1" x14ac:dyDescent="0.3">
      <c r="A331" s="8"/>
      <c r="B331" s="8"/>
      <c r="C331" s="9" t="s">
        <v>356</v>
      </c>
      <c r="D331" s="9" t="s">
        <v>357</v>
      </c>
      <c r="E331" s="10">
        <v>2114500</v>
      </c>
      <c r="F331" s="10">
        <v>2114500</v>
      </c>
      <c r="G331" s="10">
        <f>F331-E331</f>
        <v>0</v>
      </c>
      <c r="H331" s="10">
        <v>1658900</v>
      </c>
      <c r="I331" s="10">
        <v>1805000</v>
      </c>
      <c r="J331" s="10">
        <f>I331-H331</f>
        <v>146100</v>
      </c>
      <c r="K331" s="40"/>
    </row>
    <row r="332" spans="1:11" ht="15.75" thickBot="1" x14ac:dyDescent="0.3">
      <c r="A332" s="5"/>
      <c r="B332" s="6" t="s">
        <v>358</v>
      </c>
      <c r="C332" s="5"/>
      <c r="D332" s="6" t="s">
        <v>359</v>
      </c>
      <c r="E332" s="7">
        <f t="shared" ref="E332:J332" si="166">+E333</f>
        <v>317000</v>
      </c>
      <c r="F332" s="17">
        <f t="shared" si="166"/>
        <v>317000</v>
      </c>
      <c r="G332" s="7">
        <f t="shared" si="166"/>
        <v>0</v>
      </c>
      <c r="H332" s="17">
        <f t="shared" si="166"/>
        <v>45000</v>
      </c>
      <c r="I332" s="17">
        <f t="shared" si="166"/>
        <v>45000</v>
      </c>
      <c r="J332" s="7">
        <f t="shared" si="166"/>
        <v>0</v>
      </c>
      <c r="K332" s="39"/>
    </row>
    <row r="333" spans="1:11" ht="15.75" thickBot="1" x14ac:dyDescent="0.3">
      <c r="A333" s="8"/>
      <c r="B333" s="8"/>
      <c r="C333" s="9" t="s">
        <v>360</v>
      </c>
      <c r="D333" s="9" t="s">
        <v>361</v>
      </c>
      <c r="E333" s="10">
        <v>317000</v>
      </c>
      <c r="F333" s="10">
        <v>317000</v>
      </c>
      <c r="G333" s="10">
        <f>F333-E333</f>
        <v>0</v>
      </c>
      <c r="H333" s="10">
        <v>45000</v>
      </c>
      <c r="I333" s="10">
        <v>45000</v>
      </c>
      <c r="J333" s="10">
        <f>I333-H333</f>
        <v>0</v>
      </c>
      <c r="K333" s="40"/>
    </row>
    <row r="334" spans="1:11" ht="39" thickBot="1" x14ac:dyDescent="0.3">
      <c r="A334" s="5"/>
      <c r="B334" s="20" t="s">
        <v>362</v>
      </c>
      <c r="C334" s="21"/>
      <c r="D334" s="20" t="s">
        <v>363</v>
      </c>
      <c r="E334" s="7">
        <f t="shared" ref="E334:J334" si="167">+E335+E336</f>
        <v>1020000</v>
      </c>
      <c r="F334" s="17">
        <f t="shared" si="167"/>
        <v>752000</v>
      </c>
      <c r="G334" s="22">
        <f t="shared" si="167"/>
        <v>-268000</v>
      </c>
      <c r="H334" s="17">
        <f t="shared" si="167"/>
        <v>1601787.49</v>
      </c>
      <c r="I334" s="17">
        <f t="shared" si="167"/>
        <v>1940787.49</v>
      </c>
      <c r="J334" s="22">
        <f t="shared" si="167"/>
        <v>339000</v>
      </c>
      <c r="K334" s="41" t="s">
        <v>1109</v>
      </c>
    </row>
    <row r="335" spans="1:11" ht="15.75" thickBot="1" x14ac:dyDescent="0.3">
      <c r="A335" s="8"/>
      <c r="B335" s="8"/>
      <c r="C335" s="9" t="s">
        <v>364</v>
      </c>
      <c r="D335" s="9" t="s">
        <v>363</v>
      </c>
      <c r="E335" s="10">
        <v>20000</v>
      </c>
      <c r="F335" s="10">
        <v>252000</v>
      </c>
      <c r="G335" s="10">
        <f>F335-E335</f>
        <v>232000</v>
      </c>
      <c r="H335" s="10">
        <v>190000</v>
      </c>
      <c r="I335" s="10">
        <v>0</v>
      </c>
      <c r="J335" s="10">
        <f>I335-H335</f>
        <v>-190000</v>
      </c>
      <c r="K335" s="40"/>
    </row>
    <row r="336" spans="1:11" ht="15.75" thickBot="1" x14ac:dyDescent="0.3">
      <c r="A336" s="8"/>
      <c r="B336" s="8"/>
      <c r="C336" s="9" t="s">
        <v>365</v>
      </c>
      <c r="D336" s="9" t="s">
        <v>366</v>
      </c>
      <c r="E336" s="10">
        <v>1000000</v>
      </c>
      <c r="F336" s="10">
        <v>500000</v>
      </c>
      <c r="G336" s="10">
        <f>F336-E336</f>
        <v>-500000</v>
      </c>
      <c r="H336" s="10">
        <v>1411787.49</v>
      </c>
      <c r="I336" s="10">
        <v>1940787.49</v>
      </c>
      <c r="J336" s="10">
        <f>I336-H336</f>
        <v>529000</v>
      </c>
      <c r="K336" s="40"/>
    </row>
    <row r="337" spans="1:11" ht="39" thickBot="1" x14ac:dyDescent="0.3">
      <c r="A337" s="5"/>
      <c r="B337" s="20" t="s">
        <v>367</v>
      </c>
      <c r="C337" s="21"/>
      <c r="D337" s="20" t="s">
        <v>368</v>
      </c>
      <c r="E337" s="7">
        <f t="shared" ref="E337:J337" si="168">+E338+E339+E340</f>
        <v>1731000</v>
      </c>
      <c r="F337" s="17">
        <f t="shared" si="168"/>
        <v>1691000.09</v>
      </c>
      <c r="G337" s="22">
        <f t="shared" si="168"/>
        <v>-39999.909999999974</v>
      </c>
      <c r="H337" s="17">
        <f t="shared" si="168"/>
        <v>1900000</v>
      </c>
      <c r="I337" s="17">
        <f t="shared" si="168"/>
        <v>1980000</v>
      </c>
      <c r="J337" s="22">
        <f t="shared" si="168"/>
        <v>80000</v>
      </c>
      <c r="K337" s="41" t="s">
        <v>1110</v>
      </c>
    </row>
    <row r="338" spans="1:11" ht="15.75" thickBot="1" x14ac:dyDescent="0.3">
      <c r="A338" s="8"/>
      <c r="B338" s="8"/>
      <c r="C338" s="9" t="s">
        <v>369</v>
      </c>
      <c r="D338" s="9" t="s">
        <v>370</v>
      </c>
      <c r="E338" s="10">
        <v>942800</v>
      </c>
      <c r="F338" s="10">
        <v>945934.89</v>
      </c>
      <c r="G338" s="10">
        <f>F338-E338</f>
        <v>3134.890000000014</v>
      </c>
      <c r="H338" s="10">
        <v>1900000</v>
      </c>
      <c r="I338" s="10">
        <v>1780000</v>
      </c>
      <c r="J338" s="10">
        <f>I338-H338</f>
        <v>-120000</v>
      </c>
      <c r="K338" s="40"/>
    </row>
    <row r="339" spans="1:11" ht="15.75" thickBot="1" x14ac:dyDescent="0.3">
      <c r="A339" s="8"/>
      <c r="B339" s="8"/>
      <c r="C339" s="9" t="s">
        <v>371</v>
      </c>
      <c r="D339" s="9" t="s">
        <v>372</v>
      </c>
      <c r="E339" s="10">
        <v>81000</v>
      </c>
      <c r="F339" s="10">
        <v>145065.20000000001</v>
      </c>
      <c r="G339" s="10">
        <f>F339-E339</f>
        <v>64065.200000000012</v>
      </c>
      <c r="H339" s="10">
        <v>0</v>
      </c>
      <c r="I339" s="10">
        <v>0</v>
      </c>
      <c r="J339" s="10">
        <f>I339-H339</f>
        <v>0</v>
      </c>
      <c r="K339" s="40"/>
    </row>
    <row r="340" spans="1:11" ht="15.75" thickBot="1" x14ac:dyDescent="0.3">
      <c r="A340" s="8"/>
      <c r="B340" s="8"/>
      <c r="C340" s="9" t="s">
        <v>373</v>
      </c>
      <c r="D340" s="9" t="s">
        <v>374</v>
      </c>
      <c r="E340" s="10">
        <v>707200</v>
      </c>
      <c r="F340" s="10">
        <v>600000</v>
      </c>
      <c r="G340" s="10">
        <f>F340-E340</f>
        <v>-107200</v>
      </c>
      <c r="H340" s="10">
        <v>0</v>
      </c>
      <c r="I340" s="10">
        <v>200000</v>
      </c>
      <c r="J340" s="10">
        <f>I340-H340</f>
        <v>200000</v>
      </c>
      <c r="K340" s="40"/>
    </row>
    <row r="341" spans="1:11" ht="15.75" thickBot="1" x14ac:dyDescent="0.3">
      <c r="A341" s="5"/>
      <c r="B341" s="6" t="s">
        <v>375</v>
      </c>
      <c r="C341" s="5"/>
      <c r="D341" s="6" t="s">
        <v>376</v>
      </c>
      <c r="E341" s="7">
        <f t="shared" ref="E341:J341" si="169">+E342</f>
        <v>20000</v>
      </c>
      <c r="F341" s="17">
        <f t="shared" si="169"/>
        <v>20000</v>
      </c>
      <c r="G341" s="7">
        <f t="shared" si="169"/>
        <v>0</v>
      </c>
      <c r="H341" s="17">
        <f t="shared" si="169"/>
        <v>20000</v>
      </c>
      <c r="I341" s="17">
        <f t="shared" si="169"/>
        <v>20000</v>
      </c>
      <c r="J341" s="7">
        <f t="shared" si="169"/>
        <v>0</v>
      </c>
      <c r="K341" s="39"/>
    </row>
    <row r="342" spans="1:11" ht="15.75" thickBot="1" x14ac:dyDescent="0.3">
      <c r="A342" s="8"/>
      <c r="B342" s="8"/>
      <c r="C342" s="9" t="s">
        <v>7</v>
      </c>
      <c r="D342" s="9"/>
      <c r="E342" s="10">
        <v>20000</v>
      </c>
      <c r="F342" s="10">
        <v>20000</v>
      </c>
      <c r="G342" s="10">
        <f>F342-E342</f>
        <v>0</v>
      </c>
      <c r="H342" s="10">
        <v>20000</v>
      </c>
      <c r="I342" s="10">
        <v>20000</v>
      </c>
      <c r="J342" s="10">
        <f>I342-H342</f>
        <v>0</v>
      </c>
      <c r="K342" s="40"/>
    </row>
    <row r="343" spans="1:11" ht="51.75" thickBot="1" x14ac:dyDescent="0.3">
      <c r="A343" s="5"/>
      <c r="B343" s="20" t="s">
        <v>377</v>
      </c>
      <c r="C343" s="21"/>
      <c r="D343" s="20" t="s">
        <v>378</v>
      </c>
      <c r="E343" s="7">
        <f t="shared" ref="E343:J343" si="170">+E344+E345</f>
        <v>320355.40000000002</v>
      </c>
      <c r="F343" s="17">
        <f t="shared" si="170"/>
        <v>3355.4</v>
      </c>
      <c r="G343" s="22">
        <f t="shared" si="170"/>
        <v>-317000</v>
      </c>
      <c r="H343" s="17">
        <f t="shared" si="170"/>
        <v>327000</v>
      </c>
      <c r="I343" s="17">
        <f t="shared" si="170"/>
        <v>3355.4</v>
      </c>
      <c r="J343" s="22">
        <f t="shared" si="170"/>
        <v>-323644.59999999998</v>
      </c>
      <c r="K343" s="41" t="s">
        <v>1111</v>
      </c>
    </row>
    <row r="344" spans="1:11" ht="15.75" thickBot="1" x14ac:dyDescent="0.3">
      <c r="A344" s="8"/>
      <c r="B344" s="8"/>
      <c r="C344" s="9" t="s">
        <v>379</v>
      </c>
      <c r="D344" s="9" t="s">
        <v>380</v>
      </c>
      <c r="E344" s="10">
        <v>317000</v>
      </c>
      <c r="F344" s="10">
        <v>0</v>
      </c>
      <c r="G344" s="10">
        <f>F344-E344</f>
        <v>-317000</v>
      </c>
      <c r="H344" s="10">
        <v>327000</v>
      </c>
      <c r="I344" s="10">
        <v>0</v>
      </c>
      <c r="J344" s="10">
        <f>I344-H344</f>
        <v>-327000</v>
      </c>
      <c r="K344" s="40"/>
    </row>
    <row r="345" spans="1:11" ht="15.75" thickBot="1" x14ac:dyDescent="0.3">
      <c r="A345" s="8"/>
      <c r="B345" s="8"/>
      <c r="C345" s="9" t="s">
        <v>381</v>
      </c>
      <c r="D345" s="9" t="s">
        <v>382</v>
      </c>
      <c r="E345" s="10">
        <v>3355.4</v>
      </c>
      <c r="F345" s="10">
        <v>3355.4</v>
      </c>
      <c r="G345" s="10">
        <f>F345-E345</f>
        <v>0</v>
      </c>
      <c r="H345" s="10">
        <v>0</v>
      </c>
      <c r="I345" s="10">
        <v>3355.4</v>
      </c>
      <c r="J345" s="10">
        <f>I345-H345</f>
        <v>3355.4</v>
      </c>
      <c r="K345" s="40"/>
    </row>
    <row r="346" spans="1:11" ht="26.25" thickBot="1" x14ac:dyDescent="0.3">
      <c r="A346" s="5"/>
      <c r="B346" s="20" t="s">
        <v>383</v>
      </c>
      <c r="C346" s="21"/>
      <c r="D346" s="20" t="s">
        <v>380</v>
      </c>
      <c r="E346" s="7">
        <f t="shared" ref="E346:J346" si="171">+E347</f>
        <v>550000</v>
      </c>
      <c r="F346" s="17">
        <f t="shared" si="171"/>
        <v>1100000</v>
      </c>
      <c r="G346" s="22">
        <f t="shared" si="171"/>
        <v>550000</v>
      </c>
      <c r="H346" s="17">
        <f t="shared" si="171"/>
        <v>50000</v>
      </c>
      <c r="I346" s="17">
        <f t="shared" si="171"/>
        <v>50000</v>
      </c>
      <c r="J346" s="7">
        <f t="shared" si="171"/>
        <v>0</v>
      </c>
      <c r="K346" s="41" t="s">
        <v>1112</v>
      </c>
    </row>
    <row r="347" spans="1:11" ht="15.75" thickBot="1" x14ac:dyDescent="0.3">
      <c r="A347" s="8"/>
      <c r="B347" s="8"/>
      <c r="C347" s="9" t="s">
        <v>379</v>
      </c>
      <c r="D347" s="9" t="s">
        <v>380</v>
      </c>
      <c r="E347" s="10">
        <v>550000</v>
      </c>
      <c r="F347" s="10">
        <v>1100000</v>
      </c>
      <c r="G347" s="10">
        <f>F347-E347</f>
        <v>550000</v>
      </c>
      <c r="H347" s="10">
        <v>50000</v>
      </c>
      <c r="I347" s="10">
        <v>50000</v>
      </c>
      <c r="J347" s="10">
        <f>I347-H347</f>
        <v>0</v>
      </c>
      <c r="K347" s="40"/>
    </row>
    <row r="348" spans="1:11" ht="77.25" thickBot="1" x14ac:dyDescent="0.3">
      <c r="A348" s="5"/>
      <c r="B348" s="20" t="s">
        <v>384</v>
      </c>
      <c r="C348" s="21"/>
      <c r="D348" s="20" t="s">
        <v>385</v>
      </c>
      <c r="E348" s="7">
        <f t="shared" ref="E348:J348" si="172">+E349+E350+E351</f>
        <v>2717793.67</v>
      </c>
      <c r="F348" s="17">
        <f t="shared" si="172"/>
        <v>1814581.47</v>
      </c>
      <c r="G348" s="22">
        <f t="shared" si="172"/>
        <v>-903212.2</v>
      </c>
      <c r="H348" s="17">
        <f t="shared" si="172"/>
        <v>4147000</v>
      </c>
      <c r="I348" s="17">
        <f t="shared" si="172"/>
        <v>2709000.62</v>
      </c>
      <c r="J348" s="22">
        <f t="shared" si="172"/>
        <v>-1437999.38</v>
      </c>
      <c r="K348" s="41" t="s">
        <v>1113</v>
      </c>
    </row>
    <row r="349" spans="1:11" ht="15.75" thickBot="1" x14ac:dyDescent="0.3">
      <c r="A349" s="8"/>
      <c r="B349" s="8"/>
      <c r="C349" s="9" t="s">
        <v>386</v>
      </c>
      <c r="D349" s="9" t="s">
        <v>387</v>
      </c>
      <c r="E349" s="10">
        <v>709966</v>
      </c>
      <c r="F349" s="10">
        <v>306753.8</v>
      </c>
      <c r="G349" s="10">
        <f>F349-E349</f>
        <v>-403212.2</v>
      </c>
      <c r="H349" s="10">
        <v>2347000</v>
      </c>
      <c r="I349" s="10">
        <v>2409000.62</v>
      </c>
      <c r="J349" s="10">
        <f>I349-H349</f>
        <v>62000.620000000112</v>
      </c>
      <c r="K349" s="40"/>
    </row>
    <row r="350" spans="1:11" ht="15.75" thickBot="1" x14ac:dyDescent="0.3">
      <c r="A350" s="8"/>
      <c r="B350" s="8"/>
      <c r="C350" s="9" t="s">
        <v>379</v>
      </c>
      <c r="D350" s="9" t="s">
        <v>380</v>
      </c>
      <c r="E350" s="10">
        <v>500000</v>
      </c>
      <c r="F350" s="10">
        <v>0</v>
      </c>
      <c r="G350" s="10">
        <f>F350-E350</f>
        <v>-500000</v>
      </c>
      <c r="H350" s="10">
        <v>1500000</v>
      </c>
      <c r="I350" s="10">
        <v>0</v>
      </c>
      <c r="J350" s="10">
        <f>I350-H350</f>
        <v>-1500000</v>
      </c>
      <c r="K350" s="40"/>
    </row>
    <row r="351" spans="1:11" ht="15.75" thickBot="1" x14ac:dyDescent="0.3">
      <c r="A351" s="8"/>
      <c r="B351" s="8"/>
      <c r="C351" s="9" t="s">
        <v>388</v>
      </c>
      <c r="D351" s="9" t="s">
        <v>389</v>
      </c>
      <c r="E351" s="10">
        <v>1507827.67</v>
      </c>
      <c r="F351" s="10">
        <v>1507827.67</v>
      </c>
      <c r="G351" s="10">
        <f>F351-E351</f>
        <v>0</v>
      </c>
      <c r="H351" s="10">
        <v>300000</v>
      </c>
      <c r="I351" s="10">
        <v>300000</v>
      </c>
      <c r="J351" s="10">
        <f>I351-H351</f>
        <v>0</v>
      </c>
      <c r="K351" s="40"/>
    </row>
    <row r="352" spans="1:11" ht="15.75" thickBot="1" x14ac:dyDescent="0.3">
      <c r="A352" s="5"/>
      <c r="B352" s="6" t="s">
        <v>390</v>
      </c>
      <c r="C352" s="5"/>
      <c r="D352" s="6" t="s">
        <v>391</v>
      </c>
      <c r="E352" s="7">
        <f t="shared" ref="E352:J352" si="173">+E353</f>
        <v>15000</v>
      </c>
      <c r="F352" s="17">
        <f t="shared" si="173"/>
        <v>15000</v>
      </c>
      <c r="G352" s="7">
        <f t="shared" si="173"/>
        <v>0</v>
      </c>
      <c r="H352" s="17">
        <f t="shared" si="173"/>
        <v>15000</v>
      </c>
      <c r="I352" s="17">
        <f t="shared" si="173"/>
        <v>0</v>
      </c>
      <c r="J352" s="7">
        <f t="shared" si="173"/>
        <v>-15000</v>
      </c>
      <c r="K352" s="39"/>
    </row>
    <row r="353" spans="1:11" ht="15.75" thickBot="1" x14ac:dyDescent="0.3">
      <c r="A353" s="8"/>
      <c r="B353" s="8"/>
      <c r="C353" s="9" t="s">
        <v>7</v>
      </c>
      <c r="D353" s="9"/>
      <c r="E353" s="10">
        <v>15000</v>
      </c>
      <c r="F353" s="10">
        <v>15000</v>
      </c>
      <c r="G353" s="10">
        <f>F353-E353</f>
        <v>0</v>
      </c>
      <c r="H353" s="10">
        <v>15000</v>
      </c>
      <c r="I353" s="10">
        <v>0</v>
      </c>
      <c r="J353" s="10">
        <f>I353-H353</f>
        <v>-15000</v>
      </c>
      <c r="K353" s="40"/>
    </row>
    <row r="354" spans="1:11" ht="15.75" thickBot="1" x14ac:dyDescent="0.3">
      <c r="A354" s="5"/>
      <c r="B354" s="6" t="s">
        <v>392</v>
      </c>
      <c r="C354" s="5"/>
      <c r="D354" s="6" t="s">
        <v>393</v>
      </c>
      <c r="E354" s="7">
        <f t="shared" ref="E354:J354" si="174">+E355+E356+E357+E358+E359+E360+E361+E362+E363+E364+E365+E366+E367+E368+E369</f>
        <v>856718.26</v>
      </c>
      <c r="F354" s="17">
        <f t="shared" si="174"/>
        <v>856718.26</v>
      </c>
      <c r="G354" s="7">
        <f t="shared" si="174"/>
        <v>0</v>
      </c>
      <c r="H354" s="17">
        <f t="shared" si="174"/>
        <v>856718.26</v>
      </c>
      <c r="I354" s="17">
        <f t="shared" si="174"/>
        <v>856718.26</v>
      </c>
      <c r="J354" s="7">
        <f t="shared" si="174"/>
        <v>0</v>
      </c>
      <c r="K354" s="39"/>
    </row>
    <row r="355" spans="1:11" ht="15.75" thickBot="1" x14ac:dyDescent="0.3">
      <c r="A355" s="8"/>
      <c r="B355" s="8"/>
      <c r="C355" s="9" t="s">
        <v>394</v>
      </c>
      <c r="D355" s="9" t="s">
        <v>395</v>
      </c>
      <c r="E355" s="10">
        <v>165694.20000000001</v>
      </c>
      <c r="F355" s="10">
        <v>165694.20000000001</v>
      </c>
      <c r="G355" s="10">
        <f t="shared" ref="G355:G369" si="175">F355-E355</f>
        <v>0</v>
      </c>
      <c r="H355" s="10">
        <v>165694.20000000001</v>
      </c>
      <c r="I355" s="10">
        <v>165694.20000000001</v>
      </c>
      <c r="J355" s="10">
        <f t="shared" ref="J355:J369" si="176">I355-H355</f>
        <v>0</v>
      </c>
      <c r="K355" s="40"/>
    </row>
    <row r="356" spans="1:11" ht="15.75" thickBot="1" x14ac:dyDescent="0.3">
      <c r="A356" s="8"/>
      <c r="B356" s="8"/>
      <c r="C356" s="9" t="s">
        <v>396</v>
      </c>
      <c r="D356" s="9" t="s">
        <v>397</v>
      </c>
      <c r="E356" s="10">
        <v>61642.97</v>
      </c>
      <c r="F356" s="10">
        <v>61642.97</v>
      </c>
      <c r="G356" s="10">
        <f t="shared" si="175"/>
        <v>0</v>
      </c>
      <c r="H356" s="10">
        <v>61642.97</v>
      </c>
      <c r="I356" s="10">
        <v>61642.97</v>
      </c>
      <c r="J356" s="10">
        <f t="shared" si="176"/>
        <v>0</v>
      </c>
      <c r="K356" s="40"/>
    </row>
    <row r="357" spans="1:11" ht="15.75" thickBot="1" x14ac:dyDescent="0.3">
      <c r="A357" s="8"/>
      <c r="B357" s="8"/>
      <c r="C357" s="9" t="s">
        <v>398</v>
      </c>
      <c r="D357" s="9" t="s">
        <v>399</v>
      </c>
      <c r="E357" s="10">
        <v>66794.789999999994</v>
      </c>
      <c r="F357" s="10">
        <v>66794.789999999994</v>
      </c>
      <c r="G357" s="10">
        <f t="shared" si="175"/>
        <v>0</v>
      </c>
      <c r="H357" s="10">
        <v>66794.789999999994</v>
      </c>
      <c r="I357" s="10">
        <v>66794.789999999994</v>
      </c>
      <c r="J357" s="10">
        <f t="shared" si="176"/>
        <v>0</v>
      </c>
      <c r="K357" s="40"/>
    </row>
    <row r="358" spans="1:11" ht="15.75" thickBot="1" x14ac:dyDescent="0.3">
      <c r="A358" s="8"/>
      <c r="B358" s="8"/>
      <c r="C358" s="9" t="s">
        <v>400</v>
      </c>
      <c r="D358" s="9" t="s">
        <v>401</v>
      </c>
      <c r="E358" s="10">
        <v>51236.79</v>
      </c>
      <c r="F358" s="10">
        <v>51236.79</v>
      </c>
      <c r="G358" s="10">
        <f t="shared" si="175"/>
        <v>0</v>
      </c>
      <c r="H358" s="10">
        <v>51236.79</v>
      </c>
      <c r="I358" s="10">
        <v>51236.79</v>
      </c>
      <c r="J358" s="10">
        <f t="shared" si="176"/>
        <v>0</v>
      </c>
      <c r="K358" s="40"/>
    </row>
    <row r="359" spans="1:11" ht="15.75" thickBot="1" x14ac:dyDescent="0.3">
      <c r="A359" s="8"/>
      <c r="B359" s="8"/>
      <c r="C359" s="9" t="s">
        <v>402</v>
      </c>
      <c r="D359" s="9" t="s">
        <v>403</v>
      </c>
      <c r="E359" s="10">
        <v>51473.18</v>
      </c>
      <c r="F359" s="10">
        <v>51473.18</v>
      </c>
      <c r="G359" s="10">
        <f t="shared" si="175"/>
        <v>0</v>
      </c>
      <c r="H359" s="10">
        <v>51473.18</v>
      </c>
      <c r="I359" s="10">
        <v>51473.18</v>
      </c>
      <c r="J359" s="10">
        <f t="shared" si="176"/>
        <v>0</v>
      </c>
      <c r="K359" s="40"/>
    </row>
    <row r="360" spans="1:11" ht="15.75" thickBot="1" x14ac:dyDescent="0.3">
      <c r="A360" s="8"/>
      <c r="B360" s="8"/>
      <c r="C360" s="9" t="s">
        <v>404</v>
      </c>
      <c r="D360" s="9" t="s">
        <v>405</v>
      </c>
      <c r="E360" s="10">
        <v>62407.94</v>
      </c>
      <c r="F360" s="10">
        <v>62407.94</v>
      </c>
      <c r="G360" s="10">
        <f t="shared" si="175"/>
        <v>0</v>
      </c>
      <c r="H360" s="10">
        <v>62407.94</v>
      </c>
      <c r="I360" s="10">
        <v>62407.94</v>
      </c>
      <c r="J360" s="10">
        <f t="shared" si="176"/>
        <v>0</v>
      </c>
      <c r="K360" s="40"/>
    </row>
    <row r="361" spans="1:11" ht="15.75" thickBot="1" x14ac:dyDescent="0.3">
      <c r="A361" s="8"/>
      <c r="B361" s="8"/>
      <c r="C361" s="9" t="s">
        <v>406</v>
      </c>
      <c r="D361" s="9" t="s">
        <v>407</v>
      </c>
      <c r="E361" s="10">
        <v>33531.629999999997</v>
      </c>
      <c r="F361" s="10">
        <v>33531.629999999997</v>
      </c>
      <c r="G361" s="10">
        <f t="shared" si="175"/>
        <v>0</v>
      </c>
      <c r="H361" s="10">
        <v>33531.629999999997</v>
      </c>
      <c r="I361" s="10">
        <v>33531.629999999997</v>
      </c>
      <c r="J361" s="10">
        <f t="shared" si="176"/>
        <v>0</v>
      </c>
      <c r="K361" s="40"/>
    </row>
    <row r="362" spans="1:11" ht="15.75" thickBot="1" x14ac:dyDescent="0.3">
      <c r="A362" s="8"/>
      <c r="B362" s="8"/>
      <c r="C362" s="9" t="s">
        <v>408</v>
      </c>
      <c r="D362" s="9" t="s">
        <v>409</v>
      </c>
      <c r="E362" s="10">
        <v>23836.74</v>
      </c>
      <c r="F362" s="10">
        <v>23836.74</v>
      </c>
      <c r="G362" s="10">
        <f t="shared" si="175"/>
        <v>0</v>
      </c>
      <c r="H362" s="10">
        <v>23836.74</v>
      </c>
      <c r="I362" s="10">
        <v>23836.74</v>
      </c>
      <c r="J362" s="10">
        <f t="shared" si="176"/>
        <v>0</v>
      </c>
      <c r="K362" s="40"/>
    </row>
    <row r="363" spans="1:11" ht="15.75" thickBot="1" x14ac:dyDescent="0.3">
      <c r="A363" s="8"/>
      <c r="B363" s="8"/>
      <c r="C363" s="9" t="s">
        <v>410</v>
      </c>
      <c r="D363" s="9" t="s">
        <v>411</v>
      </c>
      <c r="E363" s="10">
        <v>73165.05</v>
      </c>
      <c r="F363" s="10">
        <v>73165.05</v>
      </c>
      <c r="G363" s="10">
        <f t="shared" si="175"/>
        <v>0</v>
      </c>
      <c r="H363" s="10">
        <v>73165.05</v>
      </c>
      <c r="I363" s="10">
        <v>73165.05</v>
      </c>
      <c r="J363" s="10">
        <f t="shared" si="176"/>
        <v>0</v>
      </c>
      <c r="K363" s="40"/>
    </row>
    <row r="364" spans="1:11" ht="15.75" thickBot="1" x14ac:dyDescent="0.3">
      <c r="A364" s="8"/>
      <c r="B364" s="8"/>
      <c r="C364" s="9" t="s">
        <v>412</v>
      </c>
      <c r="D364" s="9" t="s">
        <v>413</v>
      </c>
      <c r="E364" s="10">
        <v>48663.54</v>
      </c>
      <c r="F364" s="10">
        <v>48663.54</v>
      </c>
      <c r="G364" s="10">
        <f t="shared" si="175"/>
        <v>0</v>
      </c>
      <c r="H364" s="10">
        <v>48663.54</v>
      </c>
      <c r="I364" s="10">
        <v>48663.54</v>
      </c>
      <c r="J364" s="10">
        <f t="shared" si="176"/>
        <v>0</v>
      </c>
      <c r="K364" s="40"/>
    </row>
    <row r="365" spans="1:11" ht="15.75" thickBot="1" x14ac:dyDescent="0.3">
      <c r="A365" s="8"/>
      <c r="B365" s="8"/>
      <c r="C365" s="9" t="s">
        <v>414</v>
      </c>
      <c r="D365" s="9" t="s">
        <v>415</v>
      </c>
      <c r="E365" s="10">
        <v>47911.93</v>
      </c>
      <c r="F365" s="10">
        <v>47911.93</v>
      </c>
      <c r="G365" s="10">
        <f t="shared" si="175"/>
        <v>0</v>
      </c>
      <c r="H365" s="10">
        <v>47911.93</v>
      </c>
      <c r="I365" s="10">
        <v>47911.93</v>
      </c>
      <c r="J365" s="10">
        <f t="shared" si="176"/>
        <v>0</v>
      </c>
      <c r="K365" s="40"/>
    </row>
    <row r="366" spans="1:11" ht="15.75" thickBot="1" x14ac:dyDescent="0.3">
      <c r="A366" s="8"/>
      <c r="B366" s="8"/>
      <c r="C366" s="9" t="s">
        <v>416</v>
      </c>
      <c r="D366" s="9" t="s">
        <v>417</v>
      </c>
      <c r="E366" s="10">
        <v>65806.06</v>
      </c>
      <c r="F366" s="10">
        <v>65806.06</v>
      </c>
      <c r="G366" s="10">
        <f t="shared" si="175"/>
        <v>0</v>
      </c>
      <c r="H366" s="10">
        <v>65806.06</v>
      </c>
      <c r="I366" s="10">
        <v>65806.06</v>
      </c>
      <c r="J366" s="10">
        <f t="shared" si="176"/>
        <v>0</v>
      </c>
      <c r="K366" s="40"/>
    </row>
    <row r="367" spans="1:11" ht="15.75" thickBot="1" x14ac:dyDescent="0.3">
      <c r="A367" s="8"/>
      <c r="B367" s="8"/>
      <c r="C367" s="9" t="s">
        <v>418</v>
      </c>
      <c r="D367" s="9" t="s">
        <v>419</v>
      </c>
      <c r="E367" s="10">
        <v>60492.480000000003</v>
      </c>
      <c r="F367" s="10">
        <v>60492.480000000003</v>
      </c>
      <c r="G367" s="10">
        <f t="shared" si="175"/>
        <v>0</v>
      </c>
      <c r="H367" s="10">
        <v>60492.480000000003</v>
      </c>
      <c r="I367" s="10">
        <v>60492.480000000003</v>
      </c>
      <c r="J367" s="10">
        <f t="shared" si="176"/>
        <v>0</v>
      </c>
      <c r="K367" s="40"/>
    </row>
    <row r="368" spans="1:11" ht="15.75" thickBot="1" x14ac:dyDescent="0.3">
      <c r="A368" s="8"/>
      <c r="B368" s="8"/>
      <c r="C368" s="9" t="s">
        <v>420</v>
      </c>
      <c r="D368" s="9" t="s">
        <v>421</v>
      </c>
      <c r="E368" s="10">
        <v>16975.240000000002</v>
      </c>
      <c r="F368" s="10">
        <v>16975.240000000002</v>
      </c>
      <c r="G368" s="10">
        <f t="shared" si="175"/>
        <v>0</v>
      </c>
      <c r="H368" s="10">
        <v>16975.240000000002</v>
      </c>
      <c r="I368" s="10">
        <v>16975.240000000002</v>
      </c>
      <c r="J368" s="10">
        <f t="shared" si="176"/>
        <v>0</v>
      </c>
      <c r="K368" s="40"/>
    </row>
    <row r="369" spans="1:11" ht="15.75" thickBot="1" x14ac:dyDescent="0.3">
      <c r="A369" s="8"/>
      <c r="B369" s="8"/>
      <c r="C369" s="9" t="s">
        <v>422</v>
      </c>
      <c r="D369" s="9" t="s">
        <v>423</v>
      </c>
      <c r="E369" s="10">
        <v>27085.72</v>
      </c>
      <c r="F369" s="10">
        <v>27085.72</v>
      </c>
      <c r="G369" s="10">
        <f t="shared" si="175"/>
        <v>0</v>
      </c>
      <c r="H369" s="10">
        <v>27085.72</v>
      </c>
      <c r="I369" s="10">
        <v>27085.72</v>
      </c>
      <c r="J369" s="10">
        <f t="shared" si="176"/>
        <v>0</v>
      </c>
      <c r="K369" s="40"/>
    </row>
    <row r="370" spans="1:11" ht="26.25" thickBot="1" x14ac:dyDescent="0.3">
      <c r="A370" s="5"/>
      <c r="B370" s="20" t="s">
        <v>424</v>
      </c>
      <c r="C370" s="21"/>
      <c r="D370" s="20" t="s">
        <v>425</v>
      </c>
      <c r="E370" s="7">
        <f t="shared" ref="E370:J370" si="177">+E371</f>
        <v>14652509.92</v>
      </c>
      <c r="F370" s="17">
        <f t="shared" si="177"/>
        <v>10524902.09</v>
      </c>
      <c r="G370" s="22">
        <f t="shared" si="177"/>
        <v>-4127607.83</v>
      </c>
      <c r="H370" s="17">
        <f t="shared" si="177"/>
        <v>8500000</v>
      </c>
      <c r="I370" s="17">
        <f t="shared" si="177"/>
        <v>16941073.469999999</v>
      </c>
      <c r="J370" s="22">
        <f t="shared" si="177"/>
        <v>8441073.4699999988</v>
      </c>
      <c r="K370" s="41" t="s">
        <v>1114</v>
      </c>
    </row>
    <row r="371" spans="1:11" ht="15.75" thickBot="1" x14ac:dyDescent="0.3">
      <c r="A371" s="8"/>
      <c r="B371" s="8"/>
      <c r="C371" s="9" t="s">
        <v>426</v>
      </c>
      <c r="D371" s="9" t="s">
        <v>427</v>
      </c>
      <c r="E371" s="10">
        <v>14652509.92</v>
      </c>
      <c r="F371" s="10">
        <v>10524902.09</v>
      </c>
      <c r="G371" s="10">
        <f>F371-E371</f>
        <v>-4127607.83</v>
      </c>
      <c r="H371" s="10">
        <v>8500000</v>
      </c>
      <c r="I371" s="10">
        <v>16941073.469999999</v>
      </c>
      <c r="J371" s="10">
        <f>I371-H371</f>
        <v>8441073.4699999988</v>
      </c>
      <c r="K371" s="40"/>
    </row>
    <row r="372" spans="1:11" ht="39" thickBot="1" x14ac:dyDescent="0.3">
      <c r="A372" s="5"/>
      <c r="B372" s="20" t="s">
        <v>428</v>
      </c>
      <c r="C372" s="21"/>
      <c r="D372" s="20" t="s">
        <v>429</v>
      </c>
      <c r="E372" s="7">
        <f t="shared" ref="E372:J372" si="178">+E373+E374+E375</f>
        <v>846621.0199999999</v>
      </c>
      <c r="F372" s="17">
        <f t="shared" si="178"/>
        <v>689115.56</v>
      </c>
      <c r="G372" s="22">
        <f t="shared" si="178"/>
        <v>-157505.46</v>
      </c>
      <c r="H372" s="17">
        <f t="shared" si="178"/>
        <v>1508459.58</v>
      </c>
      <c r="I372" s="17">
        <f t="shared" si="178"/>
        <v>1414041.65</v>
      </c>
      <c r="J372" s="22">
        <f t="shared" si="178"/>
        <v>-94417.930000000051</v>
      </c>
      <c r="K372" s="41" t="s">
        <v>1115</v>
      </c>
    </row>
    <row r="373" spans="1:11" ht="15.75" thickBot="1" x14ac:dyDescent="0.3">
      <c r="A373" s="8"/>
      <c r="B373" s="8"/>
      <c r="C373" s="9" t="s">
        <v>430</v>
      </c>
      <c r="D373" s="9" t="s">
        <v>431</v>
      </c>
      <c r="E373" s="10">
        <v>270149.37</v>
      </c>
      <c r="F373" s="10">
        <v>275649.37</v>
      </c>
      <c r="G373" s="10">
        <f>F373-E373</f>
        <v>5500</v>
      </c>
      <c r="H373" s="10">
        <v>150000</v>
      </c>
      <c r="I373" s="10">
        <v>150000</v>
      </c>
      <c r="J373" s="10">
        <f>I373-H373</f>
        <v>0</v>
      </c>
      <c r="K373" s="40"/>
    </row>
    <row r="374" spans="1:11" ht="15.75" thickBot="1" x14ac:dyDescent="0.3">
      <c r="A374" s="8"/>
      <c r="B374" s="8"/>
      <c r="C374" s="9" t="s">
        <v>432</v>
      </c>
      <c r="D374" s="9" t="s">
        <v>433</v>
      </c>
      <c r="E374" s="10">
        <v>335063.31</v>
      </c>
      <c r="F374" s="10">
        <v>258548.39</v>
      </c>
      <c r="G374" s="10">
        <f>F374-E374</f>
        <v>-76514.919999999984</v>
      </c>
      <c r="H374" s="10">
        <v>513149.46</v>
      </c>
      <c r="I374" s="10">
        <v>247424.79</v>
      </c>
      <c r="J374" s="10">
        <f>I374-H374</f>
        <v>-265724.67000000004</v>
      </c>
      <c r="K374" s="40"/>
    </row>
    <row r="375" spans="1:11" ht="15.75" thickBot="1" x14ac:dyDescent="0.3">
      <c r="A375" s="8"/>
      <c r="B375" s="8"/>
      <c r="C375" s="9" t="s">
        <v>434</v>
      </c>
      <c r="D375" s="9" t="s">
        <v>435</v>
      </c>
      <c r="E375" s="10">
        <v>241408.34</v>
      </c>
      <c r="F375" s="10">
        <v>154917.79999999999</v>
      </c>
      <c r="G375" s="10">
        <f>F375-E375</f>
        <v>-86490.540000000008</v>
      </c>
      <c r="H375" s="10">
        <v>845310.12</v>
      </c>
      <c r="I375" s="10">
        <v>1016616.86</v>
      </c>
      <c r="J375" s="10">
        <f>I375-H375</f>
        <v>171306.74</v>
      </c>
      <c r="K375" s="40"/>
    </row>
    <row r="376" spans="1:11" ht="39" thickBot="1" x14ac:dyDescent="0.3">
      <c r="A376" s="5"/>
      <c r="B376" s="20" t="s">
        <v>436</v>
      </c>
      <c r="C376" s="21"/>
      <c r="D376" s="20" t="s">
        <v>437</v>
      </c>
      <c r="E376" s="7">
        <f t="shared" ref="E376:J376" si="179">+E377+E378+E379+E380+E381</f>
        <v>3132884.0100000002</v>
      </c>
      <c r="F376" s="17">
        <f t="shared" si="179"/>
        <v>3232386.94</v>
      </c>
      <c r="G376" s="22">
        <f t="shared" si="179"/>
        <v>99502.929999999906</v>
      </c>
      <c r="H376" s="17">
        <f t="shared" si="179"/>
        <v>405000</v>
      </c>
      <c r="I376" s="17">
        <f t="shared" si="179"/>
        <v>405000</v>
      </c>
      <c r="J376" s="7">
        <f t="shared" si="179"/>
        <v>0</v>
      </c>
      <c r="K376" s="41" t="s">
        <v>1116</v>
      </c>
    </row>
    <row r="377" spans="1:11" ht="15.75" thickBot="1" x14ac:dyDescent="0.3">
      <c r="A377" s="8"/>
      <c r="B377" s="8"/>
      <c r="C377" s="9" t="s">
        <v>438</v>
      </c>
      <c r="D377" s="9" t="s">
        <v>439</v>
      </c>
      <c r="E377" s="10">
        <v>0</v>
      </c>
      <c r="F377" s="10">
        <v>9320.7999999999993</v>
      </c>
      <c r="G377" s="10">
        <f>F377-E377</f>
        <v>9320.7999999999993</v>
      </c>
      <c r="H377" s="10">
        <v>0</v>
      </c>
      <c r="I377" s="10">
        <v>0</v>
      </c>
      <c r="J377" s="10">
        <f>I377-H377</f>
        <v>0</v>
      </c>
      <c r="K377" s="40"/>
    </row>
    <row r="378" spans="1:11" ht="15.75" thickBot="1" x14ac:dyDescent="0.3">
      <c r="A378" s="8"/>
      <c r="B378" s="8"/>
      <c r="C378" s="9" t="s">
        <v>440</v>
      </c>
      <c r="D378" s="9" t="s">
        <v>441</v>
      </c>
      <c r="E378" s="10">
        <v>1390000</v>
      </c>
      <c r="F378" s="10">
        <v>1390000</v>
      </c>
      <c r="G378" s="10">
        <f>F378-E378</f>
        <v>0</v>
      </c>
      <c r="H378" s="10">
        <v>405000</v>
      </c>
      <c r="I378" s="10">
        <v>405000</v>
      </c>
      <c r="J378" s="10">
        <f>I378-H378</f>
        <v>0</v>
      </c>
      <c r="K378" s="40"/>
    </row>
    <row r="379" spans="1:11" ht="15.75" thickBot="1" x14ac:dyDescent="0.3">
      <c r="A379" s="8"/>
      <c r="B379" s="8"/>
      <c r="C379" s="9" t="s">
        <v>442</v>
      </c>
      <c r="D379" s="9" t="s">
        <v>443</v>
      </c>
      <c r="E379" s="10">
        <v>735825.43</v>
      </c>
      <c r="F379" s="10">
        <v>778654.96</v>
      </c>
      <c r="G379" s="10">
        <f>F379-E379</f>
        <v>42829.529999999912</v>
      </c>
      <c r="H379" s="10">
        <v>0</v>
      </c>
      <c r="I379" s="10">
        <v>0</v>
      </c>
      <c r="J379" s="10">
        <f>I379-H379</f>
        <v>0</v>
      </c>
      <c r="K379" s="40"/>
    </row>
    <row r="380" spans="1:11" ht="15.75" thickBot="1" x14ac:dyDescent="0.3">
      <c r="A380" s="8"/>
      <c r="B380" s="8"/>
      <c r="C380" s="9" t="s">
        <v>444</v>
      </c>
      <c r="D380" s="9" t="s">
        <v>445</v>
      </c>
      <c r="E380" s="10">
        <v>1007058.58</v>
      </c>
      <c r="F380" s="10">
        <v>1007058.58</v>
      </c>
      <c r="G380" s="10">
        <f>F380-E380</f>
        <v>0</v>
      </c>
      <c r="H380" s="10">
        <v>0</v>
      </c>
      <c r="I380" s="10">
        <v>0</v>
      </c>
      <c r="J380" s="10">
        <f>I380-H380</f>
        <v>0</v>
      </c>
      <c r="K380" s="40"/>
    </row>
    <row r="381" spans="1:11" ht="15.75" thickBot="1" x14ac:dyDescent="0.3">
      <c r="A381" s="8"/>
      <c r="B381" s="8"/>
      <c r="C381" s="9" t="s">
        <v>446</v>
      </c>
      <c r="D381" s="9" t="s">
        <v>447</v>
      </c>
      <c r="E381" s="10">
        <v>0</v>
      </c>
      <c r="F381" s="10">
        <v>47352.6</v>
      </c>
      <c r="G381" s="10">
        <f>F381-E381</f>
        <v>47352.6</v>
      </c>
      <c r="H381" s="10">
        <v>0</v>
      </c>
      <c r="I381" s="10">
        <v>0</v>
      </c>
      <c r="J381" s="10">
        <f>I381-H381</f>
        <v>0</v>
      </c>
      <c r="K381" s="40"/>
    </row>
    <row r="382" spans="1:11" ht="39" thickBot="1" x14ac:dyDescent="0.3">
      <c r="A382" s="5"/>
      <c r="B382" s="20" t="s">
        <v>448</v>
      </c>
      <c r="C382" s="21"/>
      <c r="D382" s="20" t="s">
        <v>449</v>
      </c>
      <c r="E382" s="7">
        <f t="shared" ref="E382:J382" si="180">+E383</f>
        <v>3856364.02</v>
      </c>
      <c r="F382" s="17">
        <f t="shared" si="180"/>
        <v>3920969.05</v>
      </c>
      <c r="G382" s="22">
        <f t="shared" si="180"/>
        <v>64605.029999999795</v>
      </c>
      <c r="H382" s="17">
        <f t="shared" si="180"/>
        <v>446356.52</v>
      </c>
      <c r="I382" s="17">
        <f t="shared" si="180"/>
        <v>446356.52</v>
      </c>
      <c r="J382" s="7">
        <f t="shared" si="180"/>
        <v>0</v>
      </c>
      <c r="K382" s="41" t="s">
        <v>1116</v>
      </c>
    </row>
    <row r="383" spans="1:11" ht="15.75" thickBot="1" x14ac:dyDescent="0.3">
      <c r="A383" s="8"/>
      <c r="B383" s="8"/>
      <c r="C383" s="9" t="s">
        <v>450</v>
      </c>
      <c r="D383" s="9" t="s">
        <v>449</v>
      </c>
      <c r="E383" s="10">
        <v>3856364.02</v>
      </c>
      <c r="F383" s="10">
        <v>3920969.05</v>
      </c>
      <c r="G383" s="10">
        <f>F383-E383</f>
        <v>64605.029999999795</v>
      </c>
      <c r="H383" s="10">
        <v>446356.52</v>
      </c>
      <c r="I383" s="10">
        <v>446356.52</v>
      </c>
      <c r="J383" s="10">
        <f>I383-H383</f>
        <v>0</v>
      </c>
      <c r="K383" s="40"/>
    </row>
    <row r="384" spans="1:11" ht="15.75" thickBot="1" x14ac:dyDescent="0.3">
      <c r="A384" s="5"/>
      <c r="B384" s="6" t="s">
        <v>451</v>
      </c>
      <c r="C384" s="5"/>
      <c r="D384" s="6" t="s">
        <v>452</v>
      </c>
      <c r="E384" s="7">
        <f t="shared" ref="E384:J384" si="181">+E385</f>
        <v>45000</v>
      </c>
      <c r="F384" s="17">
        <f t="shared" si="181"/>
        <v>45000</v>
      </c>
      <c r="G384" s="7">
        <f t="shared" si="181"/>
        <v>0</v>
      </c>
      <c r="H384" s="17">
        <f t="shared" si="181"/>
        <v>300000</v>
      </c>
      <c r="I384" s="17">
        <f t="shared" si="181"/>
        <v>300000</v>
      </c>
      <c r="J384" s="7">
        <f t="shared" si="181"/>
        <v>0</v>
      </c>
      <c r="K384" s="39"/>
    </row>
    <row r="385" spans="1:11" ht="15.75" thickBot="1" x14ac:dyDescent="0.3">
      <c r="A385" s="8"/>
      <c r="B385" s="8"/>
      <c r="C385" s="9" t="s">
        <v>453</v>
      </c>
      <c r="D385" s="9" t="s">
        <v>454</v>
      </c>
      <c r="E385" s="10">
        <v>45000</v>
      </c>
      <c r="F385" s="10">
        <v>45000</v>
      </c>
      <c r="G385" s="10">
        <f>F385-E385</f>
        <v>0</v>
      </c>
      <c r="H385" s="10">
        <v>300000</v>
      </c>
      <c r="I385" s="10">
        <v>300000</v>
      </c>
      <c r="J385" s="10">
        <f>I385-H385</f>
        <v>0</v>
      </c>
      <c r="K385" s="40"/>
    </row>
    <row r="386" spans="1:11" ht="26.25" thickBot="1" x14ac:dyDescent="0.3">
      <c r="A386" s="5"/>
      <c r="B386" s="20" t="s">
        <v>455</v>
      </c>
      <c r="C386" s="21"/>
      <c r="D386" s="20" t="s">
        <v>456</v>
      </c>
      <c r="E386" s="7">
        <f t="shared" ref="E386:J386" si="182">+E387</f>
        <v>0</v>
      </c>
      <c r="F386" s="17">
        <f t="shared" si="182"/>
        <v>124044.27</v>
      </c>
      <c r="G386" s="22">
        <f t="shared" si="182"/>
        <v>124044.27</v>
      </c>
      <c r="H386" s="17">
        <f t="shared" si="182"/>
        <v>0</v>
      </c>
      <c r="I386" s="17">
        <f t="shared" si="182"/>
        <v>0</v>
      </c>
      <c r="J386" s="7">
        <f t="shared" si="182"/>
        <v>0</v>
      </c>
      <c r="K386" s="41" t="s">
        <v>1117</v>
      </c>
    </row>
    <row r="387" spans="1:11" ht="15.75" thickBot="1" x14ac:dyDescent="0.3">
      <c r="A387" s="8"/>
      <c r="B387" s="8"/>
      <c r="C387" s="9" t="s">
        <v>457</v>
      </c>
      <c r="D387" s="9" t="s">
        <v>458</v>
      </c>
      <c r="E387" s="10">
        <v>0</v>
      </c>
      <c r="F387" s="10">
        <v>124044.27</v>
      </c>
      <c r="G387" s="10">
        <f>F387-E387</f>
        <v>124044.27</v>
      </c>
      <c r="H387" s="10">
        <v>0</v>
      </c>
      <c r="I387" s="10">
        <v>0</v>
      </c>
      <c r="J387" s="10">
        <f>I387-H387</f>
        <v>0</v>
      </c>
      <c r="K387" s="40"/>
    </row>
    <row r="388" spans="1:11" ht="26.25" thickBot="1" x14ac:dyDescent="0.3">
      <c r="A388" s="5"/>
      <c r="B388" s="20" t="s">
        <v>459</v>
      </c>
      <c r="C388" s="21"/>
      <c r="D388" s="20" t="s">
        <v>460</v>
      </c>
      <c r="E388" s="7">
        <f t="shared" ref="E388:J388" si="183">+E389</f>
        <v>4702908.3099999996</v>
      </c>
      <c r="F388" s="17">
        <f t="shared" si="183"/>
        <v>926046.76</v>
      </c>
      <c r="G388" s="22">
        <f t="shared" si="183"/>
        <v>-3776861.55</v>
      </c>
      <c r="H388" s="17">
        <f t="shared" si="183"/>
        <v>8612037.4000000004</v>
      </c>
      <c r="I388" s="17">
        <f t="shared" si="183"/>
        <v>7750574.9199999999</v>
      </c>
      <c r="J388" s="22">
        <f t="shared" si="183"/>
        <v>-861462.48000000045</v>
      </c>
      <c r="K388" s="41" t="s">
        <v>1118</v>
      </c>
    </row>
    <row r="389" spans="1:11" ht="15.75" thickBot="1" x14ac:dyDescent="0.3">
      <c r="A389" s="8"/>
      <c r="B389" s="8"/>
      <c r="C389" s="9" t="s">
        <v>461</v>
      </c>
      <c r="D389" s="9" t="s">
        <v>462</v>
      </c>
      <c r="E389" s="10">
        <v>4702908.3099999996</v>
      </c>
      <c r="F389" s="10">
        <v>926046.76</v>
      </c>
      <c r="G389" s="10">
        <f>F389-E389</f>
        <v>-3776861.55</v>
      </c>
      <c r="H389" s="10">
        <v>8612037.4000000004</v>
      </c>
      <c r="I389" s="10">
        <v>7750574.9199999999</v>
      </c>
      <c r="J389" s="10">
        <f>I389-H389</f>
        <v>-861462.48000000045</v>
      </c>
      <c r="K389" s="40"/>
    </row>
    <row r="390" spans="1:11" ht="39" thickBot="1" x14ac:dyDescent="0.3">
      <c r="A390" s="5"/>
      <c r="B390" s="20" t="s">
        <v>463</v>
      </c>
      <c r="C390" s="21"/>
      <c r="D390" s="20" t="s">
        <v>464</v>
      </c>
      <c r="E390" s="7">
        <f t="shared" ref="E390:J390" si="184">+E391</f>
        <v>0</v>
      </c>
      <c r="F390" s="17">
        <f t="shared" si="184"/>
        <v>11261.83</v>
      </c>
      <c r="G390" s="22">
        <f t="shared" si="184"/>
        <v>11261.83</v>
      </c>
      <c r="H390" s="17">
        <f t="shared" si="184"/>
        <v>0</v>
      </c>
      <c r="I390" s="17">
        <f t="shared" si="184"/>
        <v>0</v>
      </c>
      <c r="J390" s="7">
        <f t="shared" si="184"/>
        <v>0</v>
      </c>
      <c r="K390" s="41" t="s">
        <v>1119</v>
      </c>
    </row>
    <row r="391" spans="1:11" ht="15.75" thickBot="1" x14ac:dyDescent="0.3">
      <c r="A391" s="8"/>
      <c r="B391" s="8"/>
      <c r="C391" s="9" t="s">
        <v>465</v>
      </c>
      <c r="D391" s="9" t="s">
        <v>466</v>
      </c>
      <c r="E391" s="10">
        <v>0</v>
      </c>
      <c r="F391" s="10">
        <v>11261.83</v>
      </c>
      <c r="G391" s="10">
        <f>F391-E391</f>
        <v>11261.83</v>
      </c>
      <c r="H391" s="10">
        <v>0</v>
      </c>
      <c r="I391" s="10">
        <v>0</v>
      </c>
      <c r="J391" s="10">
        <f>I391-H391</f>
        <v>0</v>
      </c>
      <c r="K391" s="40"/>
    </row>
    <row r="392" spans="1:11" ht="15.75" thickBot="1" x14ac:dyDescent="0.3">
      <c r="A392" s="5"/>
      <c r="B392" s="6" t="s">
        <v>467</v>
      </c>
      <c r="C392" s="5"/>
      <c r="D392" s="6" t="s">
        <v>468</v>
      </c>
      <c r="E392" s="7">
        <f t="shared" ref="E392:J392" si="185">+E393+E394</f>
        <v>278553.59999999998</v>
      </c>
      <c r="F392" s="17">
        <f t="shared" si="185"/>
        <v>278553.59999999998</v>
      </c>
      <c r="G392" s="7">
        <f t="shared" si="185"/>
        <v>0</v>
      </c>
      <c r="H392" s="17">
        <f t="shared" si="185"/>
        <v>0</v>
      </c>
      <c r="I392" s="17">
        <f t="shared" si="185"/>
        <v>0</v>
      </c>
      <c r="J392" s="7">
        <f t="shared" si="185"/>
        <v>0</v>
      </c>
      <c r="K392" s="39"/>
    </row>
    <row r="393" spans="1:11" ht="15.75" thickBot="1" x14ac:dyDescent="0.3">
      <c r="A393" s="8"/>
      <c r="B393" s="8"/>
      <c r="C393" s="9" t="s">
        <v>469</v>
      </c>
      <c r="D393" s="9" t="s">
        <v>470</v>
      </c>
      <c r="E393" s="10">
        <v>278553.59999999998</v>
      </c>
      <c r="F393" s="10">
        <v>0</v>
      </c>
      <c r="G393" s="10">
        <f>F393-E393</f>
        <v>-278553.59999999998</v>
      </c>
      <c r="H393" s="10">
        <v>0</v>
      </c>
      <c r="I393" s="10">
        <v>0</v>
      </c>
      <c r="J393" s="10">
        <f>I393-H393</f>
        <v>0</v>
      </c>
      <c r="K393" s="40"/>
    </row>
    <row r="394" spans="1:11" ht="15.75" thickBot="1" x14ac:dyDescent="0.3">
      <c r="A394" s="8"/>
      <c r="B394" s="8"/>
      <c r="C394" s="9" t="s">
        <v>471</v>
      </c>
      <c r="D394" s="9" t="s">
        <v>472</v>
      </c>
      <c r="E394" s="10">
        <v>0</v>
      </c>
      <c r="F394" s="10">
        <v>278553.59999999998</v>
      </c>
      <c r="G394" s="10">
        <f>F394-E394</f>
        <v>278553.59999999998</v>
      </c>
      <c r="H394" s="10">
        <v>0</v>
      </c>
      <c r="I394" s="10">
        <v>0</v>
      </c>
      <c r="J394" s="10">
        <f>I394-H394</f>
        <v>0</v>
      </c>
      <c r="K394" s="40"/>
    </row>
    <row r="395" spans="1:11" ht="15.75" thickBot="1" x14ac:dyDescent="0.3">
      <c r="A395" s="5"/>
      <c r="B395" s="6" t="s">
        <v>473</v>
      </c>
      <c r="C395" s="5"/>
      <c r="D395" s="6" t="s">
        <v>474</v>
      </c>
      <c r="E395" s="7">
        <f t="shared" ref="E395:J395" si="186">+E396</f>
        <v>50000</v>
      </c>
      <c r="F395" s="17">
        <f t="shared" si="186"/>
        <v>50000</v>
      </c>
      <c r="G395" s="7">
        <f t="shared" si="186"/>
        <v>0</v>
      </c>
      <c r="H395" s="17">
        <f t="shared" si="186"/>
        <v>50000</v>
      </c>
      <c r="I395" s="17">
        <f t="shared" si="186"/>
        <v>50000</v>
      </c>
      <c r="J395" s="7">
        <f t="shared" si="186"/>
        <v>0</v>
      </c>
      <c r="K395" s="39"/>
    </row>
    <row r="396" spans="1:11" ht="15.75" thickBot="1" x14ac:dyDescent="0.3">
      <c r="A396" s="8"/>
      <c r="B396" s="8"/>
      <c r="C396" s="9" t="s">
        <v>475</v>
      </c>
      <c r="D396" s="9" t="s">
        <v>474</v>
      </c>
      <c r="E396" s="10">
        <v>50000</v>
      </c>
      <c r="F396" s="10">
        <v>50000</v>
      </c>
      <c r="G396" s="10">
        <f>F396-E396</f>
        <v>0</v>
      </c>
      <c r="H396" s="10">
        <v>50000</v>
      </c>
      <c r="I396" s="10">
        <v>50000</v>
      </c>
      <c r="J396" s="10">
        <f>I396-H396</f>
        <v>0</v>
      </c>
      <c r="K396" s="40"/>
    </row>
    <row r="397" spans="1:11" ht="26.25" thickBot="1" x14ac:dyDescent="0.3">
      <c r="A397" s="5"/>
      <c r="B397" s="20" t="s">
        <v>476</v>
      </c>
      <c r="C397" s="21"/>
      <c r="D397" s="20" t="s">
        <v>477</v>
      </c>
      <c r="E397" s="7">
        <f t="shared" ref="E397:J397" si="187">+E398</f>
        <v>65000</v>
      </c>
      <c r="F397" s="17">
        <f t="shared" si="187"/>
        <v>70000</v>
      </c>
      <c r="G397" s="22">
        <f t="shared" si="187"/>
        <v>5000</v>
      </c>
      <c r="H397" s="17">
        <f t="shared" si="187"/>
        <v>26000</v>
      </c>
      <c r="I397" s="17">
        <f t="shared" si="187"/>
        <v>29000</v>
      </c>
      <c r="J397" s="22">
        <f t="shared" si="187"/>
        <v>3000</v>
      </c>
      <c r="K397" s="41" t="s">
        <v>1120</v>
      </c>
    </row>
    <row r="398" spans="1:11" ht="15.75" thickBot="1" x14ac:dyDescent="0.3">
      <c r="A398" s="8"/>
      <c r="B398" s="8"/>
      <c r="C398" s="9" t="s">
        <v>478</v>
      </c>
      <c r="D398" s="9" t="s">
        <v>477</v>
      </c>
      <c r="E398" s="10">
        <v>65000</v>
      </c>
      <c r="F398" s="10">
        <v>70000</v>
      </c>
      <c r="G398" s="10">
        <f>F398-E398</f>
        <v>5000</v>
      </c>
      <c r="H398" s="10">
        <v>26000</v>
      </c>
      <c r="I398" s="10">
        <v>29000</v>
      </c>
      <c r="J398" s="10">
        <f>I398-H398</f>
        <v>3000</v>
      </c>
      <c r="K398" s="40"/>
    </row>
    <row r="399" spans="1:11" ht="26.25" thickBot="1" x14ac:dyDescent="0.3">
      <c r="A399" s="5"/>
      <c r="B399" s="20" t="s">
        <v>479</v>
      </c>
      <c r="C399" s="21"/>
      <c r="D399" s="20" t="s">
        <v>480</v>
      </c>
      <c r="E399" s="7">
        <f t="shared" ref="E399:J399" si="188">+E400</f>
        <v>67000</v>
      </c>
      <c r="F399" s="17">
        <f t="shared" si="188"/>
        <v>67000</v>
      </c>
      <c r="G399" s="7">
        <f t="shared" si="188"/>
        <v>0</v>
      </c>
      <c r="H399" s="17">
        <f t="shared" si="188"/>
        <v>12000</v>
      </c>
      <c r="I399" s="17">
        <f t="shared" si="188"/>
        <v>14000</v>
      </c>
      <c r="J399" s="22">
        <f t="shared" si="188"/>
        <v>2000</v>
      </c>
      <c r="K399" s="41" t="s">
        <v>1120</v>
      </c>
    </row>
    <row r="400" spans="1:11" ht="15.75" thickBot="1" x14ac:dyDescent="0.3">
      <c r="A400" s="8"/>
      <c r="B400" s="8"/>
      <c r="C400" s="9" t="s">
        <v>481</v>
      </c>
      <c r="D400" s="9" t="s">
        <v>480</v>
      </c>
      <c r="E400" s="10">
        <v>67000</v>
      </c>
      <c r="F400" s="10">
        <v>67000</v>
      </c>
      <c r="G400" s="10">
        <f>F400-E400</f>
        <v>0</v>
      </c>
      <c r="H400" s="10">
        <v>12000</v>
      </c>
      <c r="I400" s="10">
        <v>14000</v>
      </c>
      <c r="J400" s="10">
        <f>I400-H400</f>
        <v>2000</v>
      </c>
      <c r="K400" s="40"/>
    </row>
    <row r="401" spans="1:11" ht="26.25" thickBot="1" x14ac:dyDescent="0.3">
      <c r="A401" s="5"/>
      <c r="B401" s="20" t="s">
        <v>482</v>
      </c>
      <c r="C401" s="21"/>
      <c r="D401" s="20" t="s">
        <v>483</v>
      </c>
      <c r="E401" s="7">
        <f t="shared" ref="E401:J401" si="189">+E402</f>
        <v>74000</v>
      </c>
      <c r="F401" s="17">
        <f t="shared" si="189"/>
        <v>76000</v>
      </c>
      <c r="G401" s="22">
        <f t="shared" si="189"/>
        <v>2000</v>
      </c>
      <c r="H401" s="17">
        <f t="shared" si="189"/>
        <v>14000</v>
      </c>
      <c r="I401" s="17">
        <f t="shared" si="189"/>
        <v>14000</v>
      </c>
      <c r="J401" s="7">
        <f t="shared" si="189"/>
        <v>0</v>
      </c>
      <c r="K401" s="41" t="s">
        <v>1121</v>
      </c>
    </row>
    <row r="402" spans="1:11" ht="15.75" thickBot="1" x14ac:dyDescent="0.3">
      <c r="A402" s="8"/>
      <c r="B402" s="8"/>
      <c r="C402" s="9" t="s">
        <v>484</v>
      </c>
      <c r="D402" s="9" t="s">
        <v>483</v>
      </c>
      <c r="E402" s="10">
        <v>74000</v>
      </c>
      <c r="F402" s="10">
        <v>76000</v>
      </c>
      <c r="G402" s="10">
        <f>F402-E402</f>
        <v>2000</v>
      </c>
      <c r="H402" s="10">
        <v>14000</v>
      </c>
      <c r="I402" s="10">
        <v>14000</v>
      </c>
      <c r="J402" s="10">
        <f>I402-H402</f>
        <v>0</v>
      </c>
      <c r="K402" s="40"/>
    </row>
    <row r="403" spans="1:11" ht="15.75" thickBot="1" x14ac:dyDescent="0.3">
      <c r="A403" s="5"/>
      <c r="B403" s="6" t="s">
        <v>485</v>
      </c>
      <c r="C403" s="5"/>
      <c r="D403" s="6" t="s">
        <v>486</v>
      </c>
      <c r="E403" s="7">
        <f t="shared" ref="E403:J403" si="190">+E404</f>
        <v>100000</v>
      </c>
      <c r="F403" s="17">
        <f t="shared" si="190"/>
        <v>100000</v>
      </c>
      <c r="G403" s="7">
        <f t="shared" si="190"/>
        <v>0</v>
      </c>
      <c r="H403" s="17">
        <f t="shared" si="190"/>
        <v>103000</v>
      </c>
      <c r="I403" s="17">
        <f t="shared" si="190"/>
        <v>103000</v>
      </c>
      <c r="J403" s="7">
        <f t="shared" si="190"/>
        <v>0</v>
      </c>
      <c r="K403" s="39"/>
    </row>
    <row r="404" spans="1:11" ht="15.75" thickBot="1" x14ac:dyDescent="0.3">
      <c r="A404" s="8"/>
      <c r="B404" s="8"/>
      <c r="C404" s="9" t="s">
        <v>487</v>
      </c>
      <c r="D404" s="9" t="s">
        <v>486</v>
      </c>
      <c r="E404" s="10">
        <v>100000</v>
      </c>
      <c r="F404" s="10">
        <v>100000</v>
      </c>
      <c r="G404" s="10">
        <f>F404-E404</f>
        <v>0</v>
      </c>
      <c r="H404" s="10">
        <v>103000</v>
      </c>
      <c r="I404" s="10">
        <v>103000</v>
      </c>
      <c r="J404" s="10">
        <f>I404-H404</f>
        <v>0</v>
      </c>
      <c r="K404" s="40"/>
    </row>
    <row r="405" spans="1:11" ht="26.25" thickBot="1" x14ac:dyDescent="0.3">
      <c r="A405" s="5"/>
      <c r="B405" s="20" t="s">
        <v>488</v>
      </c>
      <c r="C405" s="21"/>
      <c r="D405" s="20" t="s">
        <v>489</v>
      </c>
      <c r="E405" s="7">
        <f t="shared" ref="E405:J405" si="191">+E406</f>
        <v>73200</v>
      </c>
      <c r="F405" s="17">
        <f t="shared" si="191"/>
        <v>100000</v>
      </c>
      <c r="G405" s="22">
        <f t="shared" si="191"/>
        <v>26800</v>
      </c>
      <c r="H405" s="17">
        <f t="shared" si="191"/>
        <v>64000</v>
      </c>
      <c r="I405" s="17">
        <f t="shared" si="191"/>
        <v>64000</v>
      </c>
      <c r="J405" s="7">
        <f t="shared" si="191"/>
        <v>0</v>
      </c>
      <c r="K405" s="41" t="s">
        <v>1122</v>
      </c>
    </row>
    <row r="406" spans="1:11" ht="15.75" thickBot="1" x14ac:dyDescent="0.3">
      <c r="A406" s="8"/>
      <c r="B406" s="8"/>
      <c r="C406" s="9" t="s">
        <v>490</v>
      </c>
      <c r="D406" s="9" t="s">
        <v>489</v>
      </c>
      <c r="E406" s="10">
        <v>73200</v>
      </c>
      <c r="F406" s="10">
        <v>100000</v>
      </c>
      <c r="G406" s="10">
        <f>F406-E406</f>
        <v>26800</v>
      </c>
      <c r="H406" s="10">
        <v>64000</v>
      </c>
      <c r="I406" s="10">
        <v>64000</v>
      </c>
      <c r="J406" s="10">
        <f>I406-H406</f>
        <v>0</v>
      </c>
      <c r="K406" s="40"/>
    </row>
    <row r="407" spans="1:11" ht="15.75" thickBot="1" x14ac:dyDescent="0.3">
      <c r="A407" s="5"/>
      <c r="B407" s="6" t="s">
        <v>491</v>
      </c>
      <c r="C407" s="5"/>
      <c r="D407" s="6" t="s">
        <v>492</v>
      </c>
      <c r="E407" s="7">
        <f t="shared" ref="E407:J407" si="192">+E408</f>
        <v>54178</v>
      </c>
      <c r="F407" s="17">
        <f t="shared" si="192"/>
        <v>54178</v>
      </c>
      <c r="G407" s="7">
        <f t="shared" si="192"/>
        <v>0</v>
      </c>
      <c r="H407" s="17">
        <f t="shared" si="192"/>
        <v>46963</v>
      </c>
      <c r="I407" s="17">
        <f t="shared" si="192"/>
        <v>46963</v>
      </c>
      <c r="J407" s="7">
        <f t="shared" si="192"/>
        <v>0</v>
      </c>
      <c r="K407" s="39"/>
    </row>
    <row r="408" spans="1:11" ht="15.75" thickBot="1" x14ac:dyDescent="0.3">
      <c r="A408" s="8"/>
      <c r="B408" s="8"/>
      <c r="C408" s="9" t="s">
        <v>493</v>
      </c>
      <c r="D408" s="9" t="s">
        <v>492</v>
      </c>
      <c r="E408" s="10">
        <v>54178</v>
      </c>
      <c r="F408" s="10">
        <v>54178</v>
      </c>
      <c r="G408" s="10">
        <f>F408-E408</f>
        <v>0</v>
      </c>
      <c r="H408" s="10">
        <v>46963</v>
      </c>
      <c r="I408" s="10">
        <v>46963</v>
      </c>
      <c r="J408" s="10">
        <f>I408-H408</f>
        <v>0</v>
      </c>
      <c r="K408" s="40"/>
    </row>
    <row r="409" spans="1:11" ht="26.25" thickBot="1" x14ac:dyDescent="0.3">
      <c r="A409" s="5"/>
      <c r="B409" s="20" t="s">
        <v>494</v>
      </c>
      <c r="C409" s="21"/>
      <c r="D409" s="20" t="s">
        <v>495</v>
      </c>
      <c r="E409" s="7">
        <f t="shared" ref="E409:J409" si="193">+E410</f>
        <v>200000</v>
      </c>
      <c r="F409" s="17">
        <f t="shared" si="193"/>
        <v>200000</v>
      </c>
      <c r="G409" s="7">
        <f t="shared" si="193"/>
        <v>0</v>
      </c>
      <c r="H409" s="17">
        <f t="shared" si="193"/>
        <v>138962.22</v>
      </c>
      <c r="I409" s="17">
        <f t="shared" si="193"/>
        <v>200000</v>
      </c>
      <c r="J409" s="22">
        <f t="shared" si="193"/>
        <v>61037.78</v>
      </c>
      <c r="K409" s="41" t="s">
        <v>1123</v>
      </c>
    </row>
    <row r="410" spans="1:11" ht="15.75" thickBot="1" x14ac:dyDescent="0.3">
      <c r="A410" s="8"/>
      <c r="B410" s="8"/>
      <c r="C410" s="9" t="s">
        <v>496</v>
      </c>
      <c r="D410" s="9" t="s">
        <v>497</v>
      </c>
      <c r="E410" s="10">
        <v>200000</v>
      </c>
      <c r="F410" s="10">
        <v>200000</v>
      </c>
      <c r="G410" s="10">
        <f>F410-E410</f>
        <v>0</v>
      </c>
      <c r="H410" s="10">
        <v>138962.22</v>
      </c>
      <c r="I410" s="10">
        <v>200000</v>
      </c>
      <c r="J410" s="10">
        <f>I410-H410</f>
        <v>61037.78</v>
      </c>
      <c r="K410" s="40"/>
    </row>
    <row r="411" spans="1:11" ht="15.75" thickBot="1" x14ac:dyDescent="0.3">
      <c r="A411" s="5"/>
      <c r="B411" s="6" t="s">
        <v>498</v>
      </c>
      <c r="C411" s="5"/>
      <c r="D411" s="6" t="s">
        <v>499</v>
      </c>
      <c r="E411" s="7">
        <f t="shared" ref="E411:J411" si="194">+E412</f>
        <v>200000</v>
      </c>
      <c r="F411" s="17">
        <f t="shared" si="194"/>
        <v>200000</v>
      </c>
      <c r="G411" s="7">
        <f t="shared" si="194"/>
        <v>0</v>
      </c>
      <c r="H411" s="17">
        <f t="shared" si="194"/>
        <v>100000</v>
      </c>
      <c r="I411" s="17">
        <f t="shared" si="194"/>
        <v>100000</v>
      </c>
      <c r="J411" s="7">
        <f t="shared" si="194"/>
        <v>0</v>
      </c>
      <c r="K411" s="39"/>
    </row>
    <row r="412" spans="1:11" ht="15.75" thickBot="1" x14ac:dyDescent="0.3">
      <c r="A412" s="8"/>
      <c r="B412" s="8"/>
      <c r="C412" s="9" t="s">
        <v>500</v>
      </c>
      <c r="D412" s="9" t="s">
        <v>501</v>
      </c>
      <c r="E412" s="10">
        <v>200000</v>
      </c>
      <c r="F412" s="10">
        <v>200000</v>
      </c>
      <c r="G412" s="10">
        <f>F412-E412</f>
        <v>0</v>
      </c>
      <c r="H412" s="10">
        <v>100000</v>
      </c>
      <c r="I412" s="10">
        <v>100000</v>
      </c>
      <c r="J412" s="10">
        <f>I412-H412</f>
        <v>0</v>
      </c>
      <c r="K412" s="40"/>
    </row>
    <row r="413" spans="1:11" ht="26.25" thickBot="1" x14ac:dyDescent="0.3">
      <c r="A413" s="5"/>
      <c r="B413" s="20" t="s">
        <v>502</v>
      </c>
      <c r="C413" s="21"/>
      <c r="D413" s="20" t="s">
        <v>503</v>
      </c>
      <c r="E413" s="7">
        <f t="shared" ref="E413:J413" si="195">+E414</f>
        <v>40816</v>
      </c>
      <c r="F413" s="17">
        <f t="shared" si="195"/>
        <v>35616</v>
      </c>
      <c r="G413" s="22">
        <f t="shared" si="195"/>
        <v>-5200</v>
      </c>
      <c r="H413" s="17">
        <f t="shared" si="195"/>
        <v>35616</v>
      </c>
      <c r="I413" s="17">
        <f t="shared" si="195"/>
        <v>35616</v>
      </c>
      <c r="J413" s="7">
        <f t="shared" si="195"/>
        <v>0</v>
      </c>
      <c r="K413" s="41" t="s">
        <v>1124</v>
      </c>
    </row>
    <row r="414" spans="1:11" x14ac:dyDescent="0.25">
      <c r="A414" s="8"/>
      <c r="B414" s="8"/>
      <c r="C414" s="9" t="s">
        <v>7</v>
      </c>
      <c r="D414" s="9"/>
      <c r="E414" s="10">
        <v>40816</v>
      </c>
      <c r="F414" s="10">
        <v>35616</v>
      </c>
      <c r="G414" s="10">
        <f>F414-E414</f>
        <v>-5200</v>
      </c>
      <c r="H414" s="10">
        <v>35616</v>
      </c>
      <c r="I414" s="10">
        <v>35616</v>
      </c>
      <c r="J414" s="10">
        <f>I414-H414</f>
        <v>0</v>
      </c>
      <c r="K414" s="24"/>
    </row>
    <row r="415" spans="1:11" x14ac:dyDescent="0.25">
      <c r="A415" s="2" t="s">
        <v>504</v>
      </c>
      <c r="B415" s="3"/>
      <c r="C415" s="3"/>
      <c r="D415" s="2" t="s">
        <v>505</v>
      </c>
      <c r="E415" s="4">
        <f t="shared" ref="E415:J415" si="196">+E416+E418+E420+E424+E426+E428+E430+E432+E439+E441+E443+E446+E449+E451+E453+E456+E459+E461+E463+E465+E467+E469+E471+E473+E477+E479+E481+E483+E486+E488+E492+E495+E498+E503+E505+E507+E509+E511+E513+E515+E518+E520+E522+E524+E527+E529+E531+E533+E535+E537+E539+E541+E543+E545+E547+E549+E551+E553+E555+E557+E559+E561+E563+E565+E567+E569+E571+E573+E575+E577+E579+E581+E583+E585+E587+E590+E592+E594+E596+E598+E600+E602+E606+E608+E610+E612+E614+E616</f>
        <v>55493800</v>
      </c>
      <c r="F415" s="16">
        <f t="shared" si="196"/>
        <v>63918135</v>
      </c>
      <c r="G415" s="4">
        <f t="shared" si="196"/>
        <v>8424335</v>
      </c>
      <c r="H415" s="16">
        <f t="shared" si="196"/>
        <v>53836333</v>
      </c>
      <c r="I415" s="16">
        <f t="shared" si="196"/>
        <v>70236974.659999996</v>
      </c>
      <c r="J415" s="4">
        <f t="shared" si="196"/>
        <v>16400641.66</v>
      </c>
      <c r="K415" s="25"/>
    </row>
    <row r="416" spans="1:11" ht="30.75" customHeight="1" x14ac:dyDescent="0.25">
      <c r="A416" s="5"/>
      <c r="B416" s="20" t="s">
        <v>506</v>
      </c>
      <c r="C416" s="21"/>
      <c r="D416" s="20" t="s">
        <v>507</v>
      </c>
      <c r="E416" s="7">
        <f t="shared" ref="E416:J416" si="197">+E417</f>
        <v>0</v>
      </c>
      <c r="F416" s="17">
        <f t="shared" si="197"/>
        <v>4000000</v>
      </c>
      <c r="G416" s="22">
        <f t="shared" si="197"/>
        <v>4000000</v>
      </c>
      <c r="H416" s="17">
        <f t="shared" si="197"/>
        <v>0</v>
      </c>
      <c r="I416" s="17">
        <f t="shared" si="197"/>
        <v>3450155</v>
      </c>
      <c r="J416" s="22">
        <f t="shared" si="197"/>
        <v>3450155</v>
      </c>
      <c r="K416" s="28" t="s">
        <v>1056</v>
      </c>
    </row>
    <row r="417" spans="1:11" x14ac:dyDescent="0.25">
      <c r="A417" s="8"/>
      <c r="B417" s="8"/>
      <c r="C417" s="9" t="s">
        <v>508</v>
      </c>
      <c r="D417" s="9" t="s">
        <v>507</v>
      </c>
      <c r="E417" s="10">
        <v>0</v>
      </c>
      <c r="F417" s="10">
        <v>4000000</v>
      </c>
      <c r="G417" s="10">
        <f>F417-E417</f>
        <v>4000000</v>
      </c>
      <c r="H417" s="10">
        <v>0</v>
      </c>
      <c r="I417" s="10">
        <v>3450155</v>
      </c>
      <c r="J417" s="10">
        <f>I417-H417</f>
        <v>3450155</v>
      </c>
      <c r="K417" s="24"/>
    </row>
    <row r="418" spans="1:11" ht="26.25" x14ac:dyDescent="0.25">
      <c r="A418" s="5"/>
      <c r="B418" s="20" t="s">
        <v>509</v>
      </c>
      <c r="C418" s="21"/>
      <c r="D418" s="20" t="s">
        <v>510</v>
      </c>
      <c r="E418" s="7">
        <f t="shared" ref="E418:J418" si="198">+E419</f>
        <v>0</v>
      </c>
      <c r="F418" s="17">
        <f t="shared" si="198"/>
        <v>57275</v>
      </c>
      <c r="G418" s="22">
        <f t="shared" si="198"/>
        <v>57275</v>
      </c>
      <c r="H418" s="17">
        <f t="shared" si="198"/>
        <v>0</v>
      </c>
      <c r="I418" s="17">
        <f t="shared" si="198"/>
        <v>0</v>
      </c>
      <c r="J418" s="7">
        <f t="shared" si="198"/>
        <v>0</v>
      </c>
      <c r="K418" s="28" t="s">
        <v>1080</v>
      </c>
    </row>
    <row r="419" spans="1:11" x14ac:dyDescent="0.25">
      <c r="A419" s="8"/>
      <c r="B419" s="8"/>
      <c r="C419" s="9" t="s">
        <v>7</v>
      </c>
      <c r="D419" s="9"/>
      <c r="E419" s="10">
        <v>0</v>
      </c>
      <c r="F419" s="10">
        <v>57275</v>
      </c>
      <c r="G419" s="10">
        <f>F419-E419</f>
        <v>57275</v>
      </c>
      <c r="H419" s="10">
        <v>0</v>
      </c>
      <c r="I419" s="10">
        <v>0</v>
      </c>
      <c r="J419" s="10">
        <f>I419-H419</f>
        <v>0</v>
      </c>
      <c r="K419" s="24"/>
    </row>
    <row r="420" spans="1:11" x14ac:dyDescent="0.25">
      <c r="A420" s="5"/>
      <c r="B420" s="20" t="s">
        <v>511</v>
      </c>
      <c r="C420" s="21"/>
      <c r="D420" s="20" t="s">
        <v>512</v>
      </c>
      <c r="E420" s="7">
        <f t="shared" ref="E420:J420" si="199">+E421+E422+E423</f>
        <v>1266500</v>
      </c>
      <c r="F420" s="17">
        <f t="shared" si="199"/>
        <v>1266500</v>
      </c>
      <c r="G420" s="7">
        <f t="shared" si="199"/>
        <v>0</v>
      </c>
      <c r="H420" s="17">
        <f t="shared" si="199"/>
        <v>1219450</v>
      </c>
      <c r="I420" s="17">
        <f t="shared" si="199"/>
        <v>1489450</v>
      </c>
      <c r="J420" s="22">
        <f t="shared" si="199"/>
        <v>270000</v>
      </c>
      <c r="K420" s="23" t="s">
        <v>1057</v>
      </c>
    </row>
    <row r="421" spans="1:11" x14ac:dyDescent="0.25">
      <c r="A421" s="8"/>
      <c r="B421" s="8"/>
      <c r="C421" s="9" t="s">
        <v>513</v>
      </c>
      <c r="D421" s="9" t="s">
        <v>514</v>
      </c>
      <c r="E421" s="10">
        <v>1266500</v>
      </c>
      <c r="F421" s="10">
        <v>1123000</v>
      </c>
      <c r="G421" s="10">
        <f>F421-E421</f>
        <v>-143500</v>
      </c>
      <c r="H421" s="10">
        <v>1219450</v>
      </c>
      <c r="I421" s="10">
        <v>1219450</v>
      </c>
      <c r="J421" s="10">
        <f>I421-H421</f>
        <v>0</v>
      </c>
      <c r="K421" s="24"/>
    </row>
    <row r="422" spans="1:11" x14ac:dyDescent="0.25">
      <c r="A422" s="8"/>
      <c r="B422" s="8"/>
      <c r="C422" s="9" t="s">
        <v>515</v>
      </c>
      <c r="D422" s="9" t="s">
        <v>516</v>
      </c>
      <c r="E422" s="10">
        <v>0</v>
      </c>
      <c r="F422" s="10">
        <v>43500</v>
      </c>
      <c r="G422" s="10">
        <f>F422-E422</f>
        <v>43500</v>
      </c>
      <c r="H422" s="10">
        <v>0</v>
      </c>
      <c r="I422" s="10">
        <v>0</v>
      </c>
      <c r="J422" s="10">
        <f>I422-H422</f>
        <v>0</v>
      </c>
      <c r="K422" s="24"/>
    </row>
    <row r="423" spans="1:11" x14ac:dyDescent="0.25">
      <c r="A423" s="8"/>
      <c r="B423" s="8"/>
      <c r="C423" s="9" t="s">
        <v>517</v>
      </c>
      <c r="D423" s="9" t="s">
        <v>518</v>
      </c>
      <c r="E423" s="10">
        <v>0</v>
      </c>
      <c r="F423" s="10">
        <v>100000</v>
      </c>
      <c r="G423" s="10">
        <f>F423-E423</f>
        <v>100000</v>
      </c>
      <c r="H423" s="10">
        <v>0</v>
      </c>
      <c r="I423" s="10">
        <v>270000</v>
      </c>
      <c r="J423" s="10">
        <f>I423-H423</f>
        <v>270000</v>
      </c>
      <c r="K423" s="24"/>
    </row>
    <row r="424" spans="1:11" ht="26.25" x14ac:dyDescent="0.25">
      <c r="A424" s="5"/>
      <c r="B424" s="20" t="s">
        <v>519</v>
      </c>
      <c r="C424" s="21"/>
      <c r="D424" s="20" t="s">
        <v>520</v>
      </c>
      <c r="E424" s="7">
        <f t="shared" ref="E424:J424" si="200">+E425</f>
        <v>150000</v>
      </c>
      <c r="F424" s="17">
        <f t="shared" si="200"/>
        <v>250000</v>
      </c>
      <c r="G424" s="22">
        <f t="shared" si="200"/>
        <v>100000</v>
      </c>
      <c r="H424" s="17">
        <f t="shared" si="200"/>
        <v>150000</v>
      </c>
      <c r="I424" s="17">
        <f t="shared" si="200"/>
        <v>250000</v>
      </c>
      <c r="J424" s="22">
        <f t="shared" si="200"/>
        <v>100000</v>
      </c>
      <c r="K424" s="28" t="s">
        <v>1058</v>
      </c>
    </row>
    <row r="425" spans="1:11" x14ac:dyDescent="0.25">
      <c r="A425" s="8"/>
      <c r="B425" s="8"/>
      <c r="C425" s="9" t="s">
        <v>521</v>
      </c>
      <c r="D425" s="9" t="s">
        <v>522</v>
      </c>
      <c r="E425" s="10">
        <v>150000</v>
      </c>
      <c r="F425" s="10">
        <v>250000</v>
      </c>
      <c r="G425" s="10">
        <f>F425-E425</f>
        <v>100000</v>
      </c>
      <c r="H425" s="10">
        <v>150000</v>
      </c>
      <c r="I425" s="10">
        <v>250000</v>
      </c>
      <c r="J425" s="10">
        <f>I425-H425</f>
        <v>100000</v>
      </c>
      <c r="K425" s="24"/>
    </row>
    <row r="426" spans="1:11" x14ac:dyDescent="0.25">
      <c r="A426" s="5"/>
      <c r="B426" s="6" t="s">
        <v>523</v>
      </c>
      <c r="C426" s="5"/>
      <c r="D426" s="6" t="s">
        <v>524</v>
      </c>
      <c r="E426" s="7">
        <f t="shared" ref="E426:J426" si="201">+E427</f>
        <v>50000</v>
      </c>
      <c r="F426" s="17">
        <f t="shared" si="201"/>
        <v>50000</v>
      </c>
      <c r="G426" s="7">
        <f t="shared" si="201"/>
        <v>0</v>
      </c>
      <c r="H426" s="17">
        <f t="shared" si="201"/>
        <v>50000</v>
      </c>
      <c r="I426" s="17">
        <f t="shared" si="201"/>
        <v>50000</v>
      </c>
      <c r="J426" s="7">
        <f t="shared" si="201"/>
        <v>0</v>
      </c>
      <c r="K426" s="13"/>
    </row>
    <row r="427" spans="1:11" x14ac:dyDescent="0.25">
      <c r="A427" s="8"/>
      <c r="B427" s="8"/>
      <c r="C427" s="9" t="s">
        <v>7</v>
      </c>
      <c r="D427" s="9"/>
      <c r="E427" s="10">
        <v>50000</v>
      </c>
      <c r="F427" s="10">
        <v>50000</v>
      </c>
      <c r="G427" s="10">
        <f>F427-E427</f>
        <v>0</v>
      </c>
      <c r="H427" s="10">
        <v>50000</v>
      </c>
      <c r="I427" s="10">
        <v>50000</v>
      </c>
      <c r="J427" s="10">
        <f>I427-H427</f>
        <v>0</v>
      </c>
      <c r="K427" s="24"/>
    </row>
    <row r="428" spans="1:11" x14ac:dyDescent="0.25">
      <c r="A428" s="5"/>
      <c r="B428" s="6" t="s">
        <v>525</v>
      </c>
      <c r="C428" s="5"/>
      <c r="D428" s="6" t="s">
        <v>526</v>
      </c>
      <c r="E428" s="7">
        <f t="shared" ref="E428:J428" si="202">+E429</f>
        <v>35000</v>
      </c>
      <c r="F428" s="17">
        <f t="shared" si="202"/>
        <v>35000</v>
      </c>
      <c r="G428" s="7">
        <f t="shared" si="202"/>
        <v>0</v>
      </c>
      <c r="H428" s="17">
        <f t="shared" si="202"/>
        <v>35000</v>
      </c>
      <c r="I428" s="17">
        <f t="shared" si="202"/>
        <v>35000</v>
      </c>
      <c r="J428" s="7">
        <f t="shared" si="202"/>
        <v>0</v>
      </c>
      <c r="K428" s="13"/>
    </row>
    <row r="429" spans="1:11" x14ac:dyDescent="0.25">
      <c r="A429" s="8"/>
      <c r="B429" s="8"/>
      <c r="C429" s="9" t="s">
        <v>7</v>
      </c>
      <c r="D429" s="9"/>
      <c r="E429" s="10">
        <v>35000</v>
      </c>
      <c r="F429" s="10">
        <v>35000</v>
      </c>
      <c r="G429" s="10">
        <f>F429-E429</f>
        <v>0</v>
      </c>
      <c r="H429" s="10">
        <v>35000</v>
      </c>
      <c r="I429" s="10">
        <v>35000</v>
      </c>
      <c r="J429" s="10">
        <f>I429-H429</f>
        <v>0</v>
      </c>
      <c r="K429" s="24"/>
    </row>
    <row r="430" spans="1:11" x14ac:dyDescent="0.25">
      <c r="A430" s="5"/>
      <c r="B430" s="6" t="s">
        <v>527</v>
      </c>
      <c r="C430" s="5"/>
      <c r="D430" s="6" t="s">
        <v>528</v>
      </c>
      <c r="E430" s="7">
        <f t="shared" ref="E430:J430" si="203">+E431</f>
        <v>7850</v>
      </c>
      <c r="F430" s="17">
        <f t="shared" si="203"/>
        <v>7850</v>
      </c>
      <c r="G430" s="7">
        <f t="shared" si="203"/>
        <v>0</v>
      </c>
      <c r="H430" s="17">
        <f t="shared" si="203"/>
        <v>7850</v>
      </c>
      <c r="I430" s="17">
        <f t="shared" si="203"/>
        <v>7850</v>
      </c>
      <c r="J430" s="7">
        <f t="shared" si="203"/>
        <v>0</v>
      </c>
      <c r="K430" s="13"/>
    </row>
    <row r="431" spans="1:11" x14ac:dyDescent="0.25">
      <c r="A431" s="8"/>
      <c r="B431" s="8"/>
      <c r="C431" s="9" t="s">
        <v>7</v>
      </c>
      <c r="D431" s="9"/>
      <c r="E431" s="10">
        <v>7850</v>
      </c>
      <c r="F431" s="10">
        <v>7850</v>
      </c>
      <c r="G431" s="10">
        <f>F431-E431</f>
        <v>0</v>
      </c>
      <c r="H431" s="10">
        <v>7850</v>
      </c>
      <c r="I431" s="10">
        <v>7850</v>
      </c>
      <c r="J431" s="10">
        <f>I431-H431</f>
        <v>0</v>
      </c>
      <c r="K431" s="24"/>
    </row>
    <row r="432" spans="1:11" x14ac:dyDescent="0.25">
      <c r="A432" s="5"/>
      <c r="B432" s="6" t="s">
        <v>529</v>
      </c>
      <c r="C432" s="5"/>
      <c r="D432" s="6" t="s">
        <v>530</v>
      </c>
      <c r="E432" s="7">
        <f t="shared" ref="E432:J432" si="204">+E433+E434+E435+E436+E437+E438</f>
        <v>5845000</v>
      </c>
      <c r="F432" s="17">
        <f t="shared" si="204"/>
        <v>5845000</v>
      </c>
      <c r="G432" s="7">
        <f t="shared" si="204"/>
        <v>0</v>
      </c>
      <c r="H432" s="17">
        <f t="shared" si="204"/>
        <v>4000000</v>
      </c>
      <c r="I432" s="17">
        <f t="shared" si="204"/>
        <v>4000000</v>
      </c>
      <c r="J432" s="7">
        <f t="shared" si="204"/>
        <v>0</v>
      </c>
      <c r="K432" s="13"/>
    </row>
    <row r="433" spans="1:11" x14ac:dyDescent="0.25">
      <c r="A433" s="8"/>
      <c r="B433" s="8"/>
      <c r="C433" s="9" t="s">
        <v>7</v>
      </c>
      <c r="D433" s="9"/>
      <c r="E433" s="10">
        <v>400000</v>
      </c>
      <c r="F433" s="10">
        <v>400000</v>
      </c>
      <c r="G433" s="10">
        <f t="shared" ref="G433:G438" si="205">F433-E433</f>
        <v>0</v>
      </c>
      <c r="H433" s="10">
        <v>400000</v>
      </c>
      <c r="I433" s="10">
        <v>400000</v>
      </c>
      <c r="J433" s="10">
        <f t="shared" ref="J433:J438" si="206">I433-H433</f>
        <v>0</v>
      </c>
      <c r="K433" s="24"/>
    </row>
    <row r="434" spans="1:11" x14ac:dyDescent="0.25">
      <c r="A434" s="8"/>
      <c r="B434" s="8"/>
      <c r="C434" s="9" t="s">
        <v>531</v>
      </c>
      <c r="D434" s="9" t="s">
        <v>532</v>
      </c>
      <c r="E434" s="10">
        <v>4350000</v>
      </c>
      <c r="F434" s="10">
        <v>4128000</v>
      </c>
      <c r="G434" s="10">
        <f t="shared" si="205"/>
        <v>-222000</v>
      </c>
      <c r="H434" s="10">
        <v>3600000</v>
      </c>
      <c r="I434" s="10">
        <v>3430000</v>
      </c>
      <c r="J434" s="10">
        <f t="shared" si="206"/>
        <v>-170000</v>
      </c>
      <c r="K434" s="24"/>
    </row>
    <row r="435" spans="1:11" x14ac:dyDescent="0.25">
      <c r="A435" s="8"/>
      <c r="B435" s="8"/>
      <c r="C435" s="9" t="s">
        <v>533</v>
      </c>
      <c r="D435" s="9" t="s">
        <v>534</v>
      </c>
      <c r="E435" s="10">
        <v>945000</v>
      </c>
      <c r="F435" s="10">
        <v>945000</v>
      </c>
      <c r="G435" s="10">
        <f t="shared" si="205"/>
        <v>0</v>
      </c>
      <c r="H435" s="10">
        <v>0</v>
      </c>
      <c r="I435" s="10">
        <v>0</v>
      </c>
      <c r="J435" s="10">
        <f t="shared" si="206"/>
        <v>0</v>
      </c>
      <c r="K435" s="24"/>
    </row>
    <row r="436" spans="1:11" x14ac:dyDescent="0.25">
      <c r="A436" s="8"/>
      <c r="B436" s="8"/>
      <c r="C436" s="9" t="s">
        <v>535</v>
      </c>
      <c r="D436" s="9" t="s">
        <v>536</v>
      </c>
      <c r="E436" s="10">
        <v>0</v>
      </c>
      <c r="F436" s="10">
        <v>5000</v>
      </c>
      <c r="G436" s="10">
        <f t="shared" si="205"/>
        <v>5000</v>
      </c>
      <c r="H436" s="10">
        <v>0</v>
      </c>
      <c r="I436" s="10">
        <v>0</v>
      </c>
      <c r="J436" s="10">
        <f t="shared" si="206"/>
        <v>0</v>
      </c>
      <c r="K436" s="24"/>
    </row>
    <row r="437" spans="1:11" x14ac:dyDescent="0.25">
      <c r="A437" s="8"/>
      <c r="B437" s="8"/>
      <c r="C437" s="9" t="s">
        <v>537</v>
      </c>
      <c r="D437" s="9" t="s">
        <v>538</v>
      </c>
      <c r="E437" s="10">
        <v>150000</v>
      </c>
      <c r="F437" s="10">
        <v>197000</v>
      </c>
      <c r="G437" s="10">
        <f t="shared" si="205"/>
        <v>47000</v>
      </c>
      <c r="H437" s="10">
        <v>0</v>
      </c>
      <c r="I437" s="10">
        <v>0</v>
      </c>
      <c r="J437" s="10">
        <f t="shared" si="206"/>
        <v>0</v>
      </c>
      <c r="K437" s="24"/>
    </row>
    <row r="438" spans="1:11" x14ac:dyDescent="0.25">
      <c r="A438" s="8"/>
      <c r="B438" s="8"/>
      <c r="C438" s="9" t="s">
        <v>517</v>
      </c>
      <c r="D438" s="9" t="s">
        <v>518</v>
      </c>
      <c r="E438" s="10">
        <v>0</v>
      </c>
      <c r="F438" s="10">
        <v>170000</v>
      </c>
      <c r="G438" s="10">
        <f t="shared" si="205"/>
        <v>170000</v>
      </c>
      <c r="H438" s="10">
        <v>0</v>
      </c>
      <c r="I438" s="10">
        <v>170000</v>
      </c>
      <c r="J438" s="10">
        <f t="shared" si="206"/>
        <v>170000</v>
      </c>
      <c r="K438" s="24"/>
    </row>
    <row r="439" spans="1:11" x14ac:dyDescent="0.25">
      <c r="A439" s="5"/>
      <c r="B439" s="6" t="s">
        <v>539</v>
      </c>
      <c r="C439" s="5"/>
      <c r="D439" s="6" t="s">
        <v>540</v>
      </c>
      <c r="E439" s="7">
        <f t="shared" ref="E439:J439" si="207">+E440</f>
        <v>1000000</v>
      </c>
      <c r="F439" s="17">
        <f t="shared" si="207"/>
        <v>1000000</v>
      </c>
      <c r="G439" s="7">
        <f t="shared" si="207"/>
        <v>0</v>
      </c>
      <c r="H439" s="17">
        <f t="shared" si="207"/>
        <v>1000000</v>
      </c>
      <c r="I439" s="17">
        <f t="shared" si="207"/>
        <v>1000000</v>
      </c>
      <c r="J439" s="7">
        <f t="shared" si="207"/>
        <v>0</v>
      </c>
      <c r="K439" s="13"/>
    </row>
    <row r="440" spans="1:11" x14ac:dyDescent="0.25">
      <c r="A440" s="8"/>
      <c r="B440" s="8"/>
      <c r="C440" s="9" t="s">
        <v>541</v>
      </c>
      <c r="D440" s="9" t="s">
        <v>542</v>
      </c>
      <c r="E440" s="10">
        <v>1000000</v>
      </c>
      <c r="F440" s="10">
        <v>1000000</v>
      </c>
      <c r="G440" s="10">
        <f>F440-E440</f>
        <v>0</v>
      </c>
      <c r="H440" s="10">
        <v>1000000</v>
      </c>
      <c r="I440" s="10">
        <v>1000000</v>
      </c>
      <c r="J440" s="10">
        <f>I440-H440</f>
        <v>0</v>
      </c>
      <c r="K440" s="24"/>
    </row>
    <row r="441" spans="1:11" x14ac:dyDescent="0.25">
      <c r="A441" s="5"/>
      <c r="B441" s="6" t="s">
        <v>543</v>
      </c>
      <c r="C441" s="5"/>
      <c r="D441" s="6" t="s">
        <v>544</v>
      </c>
      <c r="E441" s="7">
        <f t="shared" ref="E441:J441" si="208">+E442</f>
        <v>545000</v>
      </c>
      <c r="F441" s="17">
        <f t="shared" si="208"/>
        <v>545000</v>
      </c>
      <c r="G441" s="7">
        <f t="shared" si="208"/>
        <v>0</v>
      </c>
      <c r="H441" s="17">
        <f t="shared" si="208"/>
        <v>600000</v>
      </c>
      <c r="I441" s="17">
        <f t="shared" si="208"/>
        <v>600000</v>
      </c>
      <c r="J441" s="7">
        <f t="shared" si="208"/>
        <v>0</v>
      </c>
      <c r="K441" s="13"/>
    </row>
    <row r="442" spans="1:11" x14ac:dyDescent="0.25">
      <c r="A442" s="8"/>
      <c r="B442" s="8"/>
      <c r="C442" s="9" t="s">
        <v>545</v>
      </c>
      <c r="D442" s="9" t="s">
        <v>546</v>
      </c>
      <c r="E442" s="10">
        <v>545000</v>
      </c>
      <c r="F442" s="10">
        <v>545000</v>
      </c>
      <c r="G442" s="10">
        <f>F442-E442</f>
        <v>0</v>
      </c>
      <c r="H442" s="10">
        <v>600000</v>
      </c>
      <c r="I442" s="10">
        <v>600000</v>
      </c>
      <c r="J442" s="10">
        <f>I442-H442</f>
        <v>0</v>
      </c>
      <c r="K442" s="24"/>
    </row>
    <row r="443" spans="1:11" x14ac:dyDescent="0.25">
      <c r="A443" s="5"/>
      <c r="B443" s="6" t="s">
        <v>547</v>
      </c>
      <c r="C443" s="5"/>
      <c r="D443" s="6" t="s">
        <v>548</v>
      </c>
      <c r="E443" s="7">
        <f t="shared" ref="E443:J443" si="209">+E444+E445</f>
        <v>1840000</v>
      </c>
      <c r="F443" s="17">
        <f t="shared" si="209"/>
        <v>1840000</v>
      </c>
      <c r="G443" s="7">
        <f t="shared" si="209"/>
        <v>0</v>
      </c>
      <c r="H443" s="17">
        <f t="shared" si="209"/>
        <v>0</v>
      </c>
      <c r="I443" s="17">
        <f t="shared" si="209"/>
        <v>0</v>
      </c>
      <c r="J443" s="7">
        <f t="shared" si="209"/>
        <v>0</v>
      </c>
      <c r="K443" s="13"/>
    </row>
    <row r="444" spans="1:11" x14ac:dyDescent="0.25">
      <c r="A444" s="8"/>
      <c r="B444" s="8"/>
      <c r="C444" s="9" t="s">
        <v>549</v>
      </c>
      <c r="D444" s="9" t="s">
        <v>548</v>
      </c>
      <c r="E444" s="10">
        <v>1840000</v>
      </c>
      <c r="F444" s="10">
        <v>1380000</v>
      </c>
      <c r="G444" s="10">
        <f>F444-E444</f>
        <v>-460000</v>
      </c>
      <c r="H444" s="10">
        <v>0</v>
      </c>
      <c r="I444" s="10">
        <v>0</v>
      </c>
      <c r="J444" s="10">
        <f>I444-H444</f>
        <v>0</v>
      </c>
      <c r="K444" s="24"/>
    </row>
    <row r="445" spans="1:11" x14ac:dyDescent="0.25">
      <c r="A445" s="8"/>
      <c r="B445" s="8"/>
      <c r="C445" s="9" t="s">
        <v>550</v>
      </c>
      <c r="D445" s="9" t="s">
        <v>551</v>
      </c>
      <c r="E445" s="10">
        <v>0</v>
      </c>
      <c r="F445" s="10">
        <v>460000</v>
      </c>
      <c r="G445" s="10">
        <f>F445-E445</f>
        <v>460000</v>
      </c>
      <c r="H445" s="10">
        <v>0</v>
      </c>
      <c r="I445" s="10">
        <v>0</v>
      </c>
      <c r="J445" s="10">
        <f>I445-H445</f>
        <v>0</v>
      </c>
      <c r="K445" s="24"/>
    </row>
    <row r="446" spans="1:11" ht="26.25" x14ac:dyDescent="0.25">
      <c r="A446" s="5"/>
      <c r="B446" s="20" t="s">
        <v>552</v>
      </c>
      <c r="C446" s="21"/>
      <c r="D446" s="20" t="s">
        <v>553</v>
      </c>
      <c r="E446" s="7">
        <f t="shared" ref="E446:J446" si="210">+E447+E448</f>
        <v>480000</v>
      </c>
      <c r="F446" s="17">
        <f t="shared" si="210"/>
        <v>680000</v>
      </c>
      <c r="G446" s="22">
        <f t="shared" si="210"/>
        <v>200000</v>
      </c>
      <c r="H446" s="17">
        <f t="shared" si="210"/>
        <v>500000</v>
      </c>
      <c r="I446" s="17">
        <f t="shared" si="210"/>
        <v>500000</v>
      </c>
      <c r="J446" s="7">
        <f t="shared" si="210"/>
        <v>0</v>
      </c>
      <c r="K446" s="28" t="s">
        <v>1059</v>
      </c>
    </row>
    <row r="447" spans="1:11" x14ac:dyDescent="0.25">
      <c r="A447" s="8"/>
      <c r="B447" s="8"/>
      <c r="C447" s="9" t="s">
        <v>554</v>
      </c>
      <c r="D447" s="9" t="s">
        <v>555</v>
      </c>
      <c r="E447" s="10">
        <v>480000</v>
      </c>
      <c r="F447" s="10">
        <v>0</v>
      </c>
      <c r="G447" s="10">
        <f>F447-E447</f>
        <v>-480000</v>
      </c>
      <c r="H447" s="10">
        <v>500000</v>
      </c>
      <c r="I447" s="10">
        <v>500000</v>
      </c>
      <c r="J447" s="10">
        <f>I447-H447</f>
        <v>0</v>
      </c>
      <c r="K447" s="24"/>
    </row>
    <row r="448" spans="1:11" x14ac:dyDescent="0.25">
      <c r="A448" s="8"/>
      <c r="B448" s="8"/>
      <c r="C448" s="9" t="s">
        <v>556</v>
      </c>
      <c r="D448" s="9" t="s">
        <v>557</v>
      </c>
      <c r="E448" s="10">
        <v>0</v>
      </c>
      <c r="F448" s="10">
        <v>680000</v>
      </c>
      <c r="G448" s="10">
        <f>F448-E448</f>
        <v>680000</v>
      </c>
      <c r="H448" s="10">
        <v>0</v>
      </c>
      <c r="I448" s="10">
        <v>0</v>
      </c>
      <c r="J448" s="10">
        <f>I448-H448</f>
        <v>0</v>
      </c>
      <c r="K448" s="24"/>
    </row>
    <row r="449" spans="1:11" x14ac:dyDescent="0.25">
      <c r="A449" s="5"/>
      <c r="B449" s="6" t="s">
        <v>558</v>
      </c>
      <c r="C449" s="5"/>
      <c r="D449" s="6" t="s">
        <v>559</v>
      </c>
      <c r="E449" s="7">
        <f t="shared" ref="E449:J449" si="211">+E450</f>
        <v>200000</v>
      </c>
      <c r="F449" s="17">
        <f t="shared" si="211"/>
        <v>200000</v>
      </c>
      <c r="G449" s="7">
        <f t="shared" si="211"/>
        <v>0</v>
      </c>
      <c r="H449" s="17">
        <f t="shared" si="211"/>
        <v>200000</v>
      </c>
      <c r="I449" s="17">
        <f t="shared" si="211"/>
        <v>200000</v>
      </c>
      <c r="J449" s="7">
        <f t="shared" si="211"/>
        <v>0</v>
      </c>
      <c r="K449" s="13"/>
    </row>
    <row r="450" spans="1:11" x14ac:dyDescent="0.25">
      <c r="A450" s="8"/>
      <c r="B450" s="8"/>
      <c r="C450" s="9" t="s">
        <v>7</v>
      </c>
      <c r="D450" s="9"/>
      <c r="E450" s="10">
        <v>200000</v>
      </c>
      <c r="F450" s="10">
        <v>200000</v>
      </c>
      <c r="G450" s="10">
        <f>F450-E450</f>
        <v>0</v>
      </c>
      <c r="H450" s="10">
        <v>200000</v>
      </c>
      <c r="I450" s="10">
        <v>200000</v>
      </c>
      <c r="J450" s="10">
        <f>I450-H450</f>
        <v>0</v>
      </c>
      <c r="K450" s="24"/>
    </row>
    <row r="451" spans="1:11" x14ac:dyDescent="0.25">
      <c r="A451" s="5"/>
      <c r="B451" s="20" t="s">
        <v>560</v>
      </c>
      <c r="C451" s="21"/>
      <c r="D451" s="20" t="s">
        <v>561</v>
      </c>
      <c r="E451" s="7">
        <f t="shared" ref="E451:J451" si="212">+E452</f>
        <v>0</v>
      </c>
      <c r="F451" s="17">
        <f t="shared" si="212"/>
        <v>42000</v>
      </c>
      <c r="G451" s="22">
        <f t="shared" si="212"/>
        <v>42000</v>
      </c>
      <c r="H451" s="17">
        <f t="shared" si="212"/>
        <v>0</v>
      </c>
      <c r="I451" s="17">
        <f t="shared" si="212"/>
        <v>0</v>
      </c>
      <c r="J451" s="7">
        <f t="shared" si="212"/>
        <v>0</v>
      </c>
      <c r="K451" s="23" t="s">
        <v>1060</v>
      </c>
    </row>
    <row r="452" spans="1:11" x14ac:dyDescent="0.25">
      <c r="A452" s="8"/>
      <c r="B452" s="8"/>
      <c r="C452" s="9" t="s">
        <v>562</v>
      </c>
      <c r="D452" s="9" t="s">
        <v>563</v>
      </c>
      <c r="E452" s="10">
        <v>0</v>
      </c>
      <c r="F452" s="10">
        <v>42000</v>
      </c>
      <c r="G452" s="10">
        <f>F452-E452</f>
        <v>42000</v>
      </c>
      <c r="H452" s="10">
        <v>0</v>
      </c>
      <c r="I452" s="10">
        <v>0</v>
      </c>
      <c r="J452" s="10">
        <f>I452-H452</f>
        <v>0</v>
      </c>
      <c r="K452" s="24"/>
    </row>
    <row r="453" spans="1:11" x14ac:dyDescent="0.25">
      <c r="A453" s="5"/>
      <c r="B453" s="6" t="s">
        <v>564</v>
      </c>
      <c r="C453" s="5"/>
      <c r="D453" s="6" t="s">
        <v>565</v>
      </c>
      <c r="E453" s="7">
        <f t="shared" ref="E453:J453" si="213">+E454+E455</f>
        <v>270000</v>
      </c>
      <c r="F453" s="17">
        <f t="shared" si="213"/>
        <v>270000</v>
      </c>
      <c r="G453" s="7">
        <f t="shared" si="213"/>
        <v>0</v>
      </c>
      <c r="H453" s="17">
        <f t="shared" si="213"/>
        <v>270000</v>
      </c>
      <c r="I453" s="17">
        <f t="shared" si="213"/>
        <v>270000</v>
      </c>
      <c r="J453" s="7">
        <f t="shared" si="213"/>
        <v>0</v>
      </c>
      <c r="K453" s="13"/>
    </row>
    <row r="454" spans="1:11" x14ac:dyDescent="0.25">
      <c r="A454" s="8"/>
      <c r="B454" s="8"/>
      <c r="C454" s="9" t="s">
        <v>7</v>
      </c>
      <c r="D454" s="9"/>
      <c r="E454" s="10">
        <v>244854</v>
      </c>
      <c r="F454" s="10">
        <v>244854</v>
      </c>
      <c r="G454" s="10">
        <f>F454-E454</f>
        <v>0</v>
      </c>
      <c r="H454" s="10">
        <v>244854</v>
      </c>
      <c r="I454" s="10">
        <v>244854</v>
      </c>
      <c r="J454" s="10">
        <f>I454-H454</f>
        <v>0</v>
      </c>
      <c r="K454" s="24"/>
    </row>
    <row r="455" spans="1:11" x14ac:dyDescent="0.25">
      <c r="A455" s="8"/>
      <c r="B455" s="8"/>
      <c r="C455" s="9" t="s">
        <v>566</v>
      </c>
      <c r="D455" s="9" t="s">
        <v>567</v>
      </c>
      <c r="E455" s="10">
        <v>25146</v>
      </c>
      <c r="F455" s="10">
        <v>25146</v>
      </c>
      <c r="G455" s="10">
        <f>F455-E455</f>
        <v>0</v>
      </c>
      <c r="H455" s="10">
        <v>25146</v>
      </c>
      <c r="I455" s="10">
        <v>25146</v>
      </c>
      <c r="J455" s="10">
        <f>I455-H455</f>
        <v>0</v>
      </c>
      <c r="K455" s="24"/>
    </row>
    <row r="456" spans="1:11" ht="26.25" x14ac:dyDescent="0.25">
      <c r="A456" s="5"/>
      <c r="B456" s="20" t="s">
        <v>568</v>
      </c>
      <c r="C456" s="21"/>
      <c r="D456" s="20" t="s">
        <v>569</v>
      </c>
      <c r="E456" s="7">
        <f t="shared" ref="E456:J456" si="214">+E457+E458</f>
        <v>100000</v>
      </c>
      <c r="F456" s="17">
        <f t="shared" si="214"/>
        <v>150000</v>
      </c>
      <c r="G456" s="22">
        <f t="shared" si="214"/>
        <v>50000</v>
      </c>
      <c r="H456" s="17">
        <f t="shared" si="214"/>
        <v>100000</v>
      </c>
      <c r="I456" s="17">
        <f t="shared" si="214"/>
        <v>100000</v>
      </c>
      <c r="J456" s="7">
        <f t="shared" si="214"/>
        <v>0</v>
      </c>
      <c r="K456" s="28" t="s">
        <v>1061</v>
      </c>
    </row>
    <row r="457" spans="1:11" x14ac:dyDescent="0.25">
      <c r="A457" s="8"/>
      <c r="B457" s="8"/>
      <c r="C457" s="9" t="s">
        <v>570</v>
      </c>
      <c r="D457" s="9" t="s">
        <v>571</v>
      </c>
      <c r="E457" s="10">
        <v>60000</v>
      </c>
      <c r="F457" s="10">
        <v>60000</v>
      </c>
      <c r="G457" s="10">
        <f>F457-E457</f>
        <v>0</v>
      </c>
      <c r="H457" s="10">
        <v>60000</v>
      </c>
      <c r="I457" s="10">
        <v>60000</v>
      </c>
      <c r="J457" s="10">
        <f>I457-H457</f>
        <v>0</v>
      </c>
      <c r="K457" s="24"/>
    </row>
    <row r="458" spans="1:11" x14ac:dyDescent="0.25">
      <c r="A458" s="8"/>
      <c r="B458" s="8"/>
      <c r="C458" s="9" t="s">
        <v>572</v>
      </c>
      <c r="D458" s="9" t="s">
        <v>573</v>
      </c>
      <c r="E458" s="10">
        <v>40000</v>
      </c>
      <c r="F458" s="10">
        <v>90000</v>
      </c>
      <c r="G458" s="10">
        <f>F458-E458</f>
        <v>50000</v>
      </c>
      <c r="H458" s="10">
        <v>40000</v>
      </c>
      <c r="I458" s="10">
        <v>40000</v>
      </c>
      <c r="J458" s="10">
        <f>I458-H458</f>
        <v>0</v>
      </c>
      <c r="K458" s="24"/>
    </row>
    <row r="459" spans="1:11" x14ac:dyDescent="0.25">
      <c r="A459" s="5"/>
      <c r="B459" s="6" t="s">
        <v>574</v>
      </c>
      <c r="C459" s="5"/>
      <c r="D459" s="6" t="s">
        <v>575</v>
      </c>
      <c r="E459" s="7">
        <f t="shared" ref="E459:J459" si="215">+E460</f>
        <v>60000</v>
      </c>
      <c r="F459" s="17">
        <f t="shared" si="215"/>
        <v>60000</v>
      </c>
      <c r="G459" s="7">
        <f t="shared" si="215"/>
        <v>0</v>
      </c>
      <c r="H459" s="17">
        <f t="shared" si="215"/>
        <v>1000000</v>
      </c>
      <c r="I459" s="17">
        <f t="shared" si="215"/>
        <v>1887120</v>
      </c>
      <c r="J459" s="7">
        <f t="shared" si="215"/>
        <v>887120</v>
      </c>
      <c r="K459" s="13"/>
    </row>
    <row r="460" spans="1:11" x14ac:dyDescent="0.25">
      <c r="A460" s="8"/>
      <c r="B460" s="8"/>
      <c r="C460" s="9" t="s">
        <v>576</v>
      </c>
      <c r="D460" s="9" t="s">
        <v>577</v>
      </c>
      <c r="E460" s="10">
        <v>60000</v>
      </c>
      <c r="F460" s="10">
        <v>60000</v>
      </c>
      <c r="G460" s="10">
        <f>F460-E460</f>
        <v>0</v>
      </c>
      <c r="H460" s="10">
        <v>1000000</v>
      </c>
      <c r="I460" s="10">
        <v>1887120</v>
      </c>
      <c r="J460" s="10">
        <f>I460-H460</f>
        <v>887120</v>
      </c>
      <c r="K460" s="24"/>
    </row>
    <row r="461" spans="1:11" ht="26.25" x14ac:dyDescent="0.25">
      <c r="A461" s="5"/>
      <c r="B461" s="20" t="s">
        <v>578</v>
      </c>
      <c r="C461" s="21"/>
      <c r="D461" s="20" t="s">
        <v>579</v>
      </c>
      <c r="E461" s="7">
        <f t="shared" ref="E461:J461" si="216">+E462</f>
        <v>0</v>
      </c>
      <c r="F461" s="17">
        <f t="shared" si="216"/>
        <v>50000</v>
      </c>
      <c r="G461" s="22">
        <f t="shared" si="216"/>
        <v>50000</v>
      </c>
      <c r="H461" s="17">
        <f t="shared" si="216"/>
        <v>0</v>
      </c>
      <c r="I461" s="17">
        <f t="shared" si="216"/>
        <v>0</v>
      </c>
      <c r="J461" s="7">
        <f t="shared" si="216"/>
        <v>0</v>
      </c>
      <c r="K461" s="28" t="s">
        <v>1062</v>
      </c>
    </row>
    <row r="462" spans="1:11" x14ac:dyDescent="0.25">
      <c r="A462" s="8"/>
      <c r="B462" s="8"/>
      <c r="C462" s="9" t="s">
        <v>580</v>
      </c>
      <c r="D462" s="9" t="s">
        <v>581</v>
      </c>
      <c r="E462" s="10">
        <v>0</v>
      </c>
      <c r="F462" s="10">
        <v>50000</v>
      </c>
      <c r="G462" s="10">
        <f>F462-E462</f>
        <v>50000</v>
      </c>
      <c r="H462" s="10">
        <v>0</v>
      </c>
      <c r="I462" s="10">
        <v>0</v>
      </c>
      <c r="J462" s="10">
        <f>I462-H462</f>
        <v>0</v>
      </c>
      <c r="K462" s="24"/>
    </row>
    <row r="463" spans="1:11" x14ac:dyDescent="0.25">
      <c r="A463" s="5"/>
      <c r="B463" s="6" t="s">
        <v>582</v>
      </c>
      <c r="C463" s="5"/>
      <c r="D463" s="6" t="s">
        <v>583</v>
      </c>
      <c r="E463" s="7">
        <f t="shared" ref="E463:J463" si="217">+E464</f>
        <v>30000</v>
      </c>
      <c r="F463" s="17">
        <f t="shared" si="217"/>
        <v>30000</v>
      </c>
      <c r="G463" s="7">
        <f t="shared" si="217"/>
        <v>0</v>
      </c>
      <c r="H463" s="17">
        <f t="shared" si="217"/>
        <v>30000</v>
      </c>
      <c r="I463" s="17">
        <f t="shared" si="217"/>
        <v>30000</v>
      </c>
      <c r="J463" s="7">
        <f t="shared" si="217"/>
        <v>0</v>
      </c>
      <c r="K463" s="13"/>
    </row>
    <row r="464" spans="1:11" x14ac:dyDescent="0.25">
      <c r="A464" s="8"/>
      <c r="B464" s="8"/>
      <c r="C464" s="9" t="s">
        <v>584</v>
      </c>
      <c r="D464" s="9" t="s">
        <v>583</v>
      </c>
      <c r="E464" s="10">
        <v>30000</v>
      </c>
      <c r="F464" s="10">
        <v>30000</v>
      </c>
      <c r="G464" s="10">
        <f>F464-E464</f>
        <v>0</v>
      </c>
      <c r="H464" s="10">
        <v>30000</v>
      </c>
      <c r="I464" s="10">
        <v>30000</v>
      </c>
      <c r="J464" s="10">
        <f>I464-H464</f>
        <v>0</v>
      </c>
      <c r="K464" s="24"/>
    </row>
    <row r="465" spans="1:11" x14ac:dyDescent="0.25">
      <c r="A465" s="5"/>
      <c r="B465" s="20" t="s">
        <v>585</v>
      </c>
      <c r="C465" s="21"/>
      <c r="D465" s="20" t="s">
        <v>586</v>
      </c>
      <c r="E465" s="7">
        <f t="shared" ref="E465:J465" si="218">+E466</f>
        <v>0</v>
      </c>
      <c r="F465" s="17">
        <f t="shared" si="218"/>
        <v>20000</v>
      </c>
      <c r="G465" s="22">
        <f t="shared" si="218"/>
        <v>20000</v>
      </c>
      <c r="H465" s="17">
        <f t="shared" si="218"/>
        <v>100000</v>
      </c>
      <c r="I465" s="17">
        <f t="shared" si="218"/>
        <v>100000</v>
      </c>
      <c r="J465" s="7">
        <f t="shared" si="218"/>
        <v>0</v>
      </c>
      <c r="K465" s="23" t="s">
        <v>1063</v>
      </c>
    </row>
    <row r="466" spans="1:11" x14ac:dyDescent="0.25">
      <c r="A466" s="8"/>
      <c r="B466" s="8"/>
      <c r="C466" s="9" t="s">
        <v>587</v>
      </c>
      <c r="D466" s="9" t="s">
        <v>588</v>
      </c>
      <c r="E466" s="10">
        <v>0</v>
      </c>
      <c r="F466" s="10">
        <v>20000</v>
      </c>
      <c r="G466" s="10">
        <f>F466-E466</f>
        <v>20000</v>
      </c>
      <c r="H466" s="10">
        <v>100000</v>
      </c>
      <c r="I466" s="10">
        <v>100000</v>
      </c>
      <c r="J466" s="10">
        <f>I466-H466</f>
        <v>0</v>
      </c>
      <c r="K466" s="24"/>
    </row>
    <row r="467" spans="1:11" ht="26.25" x14ac:dyDescent="0.25">
      <c r="A467" s="5"/>
      <c r="B467" s="20" t="s">
        <v>589</v>
      </c>
      <c r="C467" s="21"/>
      <c r="D467" s="20" t="s">
        <v>590</v>
      </c>
      <c r="E467" s="7">
        <f t="shared" ref="E467:J467" si="219">+E468</f>
        <v>29000</v>
      </c>
      <c r="F467" s="17">
        <f t="shared" si="219"/>
        <v>30000</v>
      </c>
      <c r="G467" s="22">
        <f t="shared" si="219"/>
        <v>1000</v>
      </c>
      <c r="H467" s="17">
        <f t="shared" si="219"/>
        <v>29000</v>
      </c>
      <c r="I467" s="17">
        <f t="shared" si="219"/>
        <v>31000</v>
      </c>
      <c r="J467" s="22">
        <f t="shared" si="219"/>
        <v>2000</v>
      </c>
      <c r="K467" s="28" t="s">
        <v>1064</v>
      </c>
    </row>
    <row r="468" spans="1:11" x14ac:dyDescent="0.25">
      <c r="A468" s="8"/>
      <c r="B468" s="8"/>
      <c r="C468" s="9" t="s">
        <v>7</v>
      </c>
      <c r="D468" s="9"/>
      <c r="E468" s="10">
        <v>29000</v>
      </c>
      <c r="F468" s="10">
        <v>30000</v>
      </c>
      <c r="G468" s="10">
        <f>F468-E468</f>
        <v>1000</v>
      </c>
      <c r="H468" s="10">
        <v>29000</v>
      </c>
      <c r="I468" s="10">
        <v>31000</v>
      </c>
      <c r="J468" s="10">
        <f>I468-H468</f>
        <v>2000</v>
      </c>
      <c r="K468" s="24"/>
    </row>
    <row r="469" spans="1:11" x14ac:dyDescent="0.25">
      <c r="A469" s="5"/>
      <c r="B469" s="6" t="s">
        <v>591</v>
      </c>
      <c r="C469" s="5"/>
      <c r="D469" s="6" t="s">
        <v>592</v>
      </c>
      <c r="E469" s="7">
        <f t="shared" ref="E469:J469" si="220">+E470</f>
        <v>200000</v>
      </c>
      <c r="F469" s="17">
        <f t="shared" si="220"/>
        <v>200000</v>
      </c>
      <c r="G469" s="7">
        <f t="shared" si="220"/>
        <v>0</v>
      </c>
      <c r="H469" s="17">
        <f t="shared" si="220"/>
        <v>216000</v>
      </c>
      <c r="I469" s="17">
        <f t="shared" si="220"/>
        <v>216000</v>
      </c>
      <c r="J469" s="7">
        <f t="shared" si="220"/>
        <v>0</v>
      </c>
      <c r="K469" s="13"/>
    </row>
    <row r="470" spans="1:11" x14ac:dyDescent="0.25">
      <c r="A470" s="8"/>
      <c r="B470" s="8"/>
      <c r="C470" s="9" t="s">
        <v>7</v>
      </c>
      <c r="D470" s="9"/>
      <c r="E470" s="10">
        <v>200000</v>
      </c>
      <c r="F470" s="10">
        <v>200000</v>
      </c>
      <c r="G470" s="10">
        <f>F470-E470</f>
        <v>0</v>
      </c>
      <c r="H470" s="10">
        <v>216000</v>
      </c>
      <c r="I470" s="10">
        <v>216000</v>
      </c>
      <c r="J470" s="10">
        <f>I470-H470</f>
        <v>0</v>
      </c>
      <c r="K470" s="24"/>
    </row>
    <row r="471" spans="1:11" x14ac:dyDescent="0.25">
      <c r="A471" s="5"/>
      <c r="B471" s="6" t="s">
        <v>593</v>
      </c>
      <c r="C471" s="5"/>
      <c r="D471" s="6" t="s">
        <v>594</v>
      </c>
      <c r="E471" s="7">
        <f t="shared" ref="E471:J471" si="221">+E472</f>
        <v>320000</v>
      </c>
      <c r="F471" s="17">
        <f t="shared" si="221"/>
        <v>320000</v>
      </c>
      <c r="G471" s="7">
        <f t="shared" si="221"/>
        <v>0</v>
      </c>
      <c r="H471" s="17">
        <f t="shared" si="221"/>
        <v>320000</v>
      </c>
      <c r="I471" s="17">
        <f t="shared" si="221"/>
        <v>320000</v>
      </c>
      <c r="J471" s="7">
        <f t="shared" si="221"/>
        <v>0</v>
      </c>
      <c r="K471" s="13"/>
    </row>
    <row r="472" spans="1:11" x14ac:dyDescent="0.25">
      <c r="A472" s="8"/>
      <c r="B472" s="8"/>
      <c r="C472" s="9" t="s">
        <v>7</v>
      </c>
      <c r="D472" s="9"/>
      <c r="E472" s="10">
        <v>320000</v>
      </c>
      <c r="F472" s="10">
        <v>320000</v>
      </c>
      <c r="G472" s="10">
        <f>F472-E472</f>
        <v>0</v>
      </c>
      <c r="H472" s="10">
        <v>320000</v>
      </c>
      <c r="I472" s="10">
        <v>320000</v>
      </c>
      <c r="J472" s="10">
        <f>I472-H472</f>
        <v>0</v>
      </c>
      <c r="K472" s="24"/>
    </row>
    <row r="473" spans="1:11" ht="26.25" customHeight="1" x14ac:dyDescent="0.25">
      <c r="A473" s="5"/>
      <c r="B473" s="20" t="s">
        <v>595</v>
      </c>
      <c r="C473" s="21"/>
      <c r="D473" s="20" t="s">
        <v>596</v>
      </c>
      <c r="E473" s="7">
        <f t="shared" ref="E473:J473" si="222">+E474+E475+E476</f>
        <v>255000</v>
      </c>
      <c r="F473" s="17">
        <f t="shared" si="222"/>
        <v>405000</v>
      </c>
      <c r="G473" s="22">
        <f t="shared" si="222"/>
        <v>150000</v>
      </c>
      <c r="H473" s="17">
        <f t="shared" si="222"/>
        <v>205000</v>
      </c>
      <c r="I473" s="17">
        <f t="shared" si="222"/>
        <v>205000</v>
      </c>
      <c r="J473" s="7">
        <f t="shared" si="222"/>
        <v>0</v>
      </c>
      <c r="K473" s="28" t="s">
        <v>1093</v>
      </c>
    </row>
    <row r="474" spans="1:11" x14ac:dyDescent="0.25">
      <c r="A474" s="8"/>
      <c r="B474" s="8"/>
      <c r="C474" s="9" t="s">
        <v>7</v>
      </c>
      <c r="D474" s="9"/>
      <c r="E474" s="10">
        <v>48000</v>
      </c>
      <c r="F474" s="10">
        <v>0</v>
      </c>
      <c r="G474" s="10">
        <f>F474-E474</f>
        <v>-48000</v>
      </c>
      <c r="H474" s="10">
        <v>0</v>
      </c>
      <c r="I474" s="10">
        <v>0</v>
      </c>
      <c r="J474" s="10">
        <f>I474-H474</f>
        <v>0</v>
      </c>
      <c r="K474" s="24"/>
    </row>
    <row r="475" spans="1:11" x14ac:dyDescent="0.25">
      <c r="A475" s="8"/>
      <c r="B475" s="8"/>
      <c r="C475" s="9" t="s">
        <v>597</v>
      </c>
      <c r="D475" s="9" t="s">
        <v>598</v>
      </c>
      <c r="E475" s="10">
        <v>100000</v>
      </c>
      <c r="F475" s="10">
        <v>300000</v>
      </c>
      <c r="G475" s="10">
        <f>F475-E475</f>
        <v>200000</v>
      </c>
      <c r="H475" s="10">
        <v>100000</v>
      </c>
      <c r="I475" s="10">
        <v>100000</v>
      </c>
      <c r="J475" s="10">
        <f>I475-H475</f>
        <v>0</v>
      </c>
      <c r="K475" s="24"/>
    </row>
    <row r="476" spans="1:11" x14ac:dyDescent="0.25">
      <c r="A476" s="8"/>
      <c r="B476" s="8"/>
      <c r="C476" s="9" t="s">
        <v>599</v>
      </c>
      <c r="D476" s="9" t="s">
        <v>600</v>
      </c>
      <c r="E476" s="10">
        <v>107000</v>
      </c>
      <c r="F476" s="10">
        <v>105000</v>
      </c>
      <c r="G476" s="10">
        <f>F476-E476</f>
        <v>-2000</v>
      </c>
      <c r="H476" s="10">
        <v>105000</v>
      </c>
      <c r="I476" s="10">
        <v>105000</v>
      </c>
      <c r="J476" s="10">
        <f>I476-H476</f>
        <v>0</v>
      </c>
      <c r="K476" s="24"/>
    </row>
    <row r="477" spans="1:11" x14ac:dyDescent="0.25">
      <c r="A477" s="5"/>
      <c r="B477" s="6" t="s">
        <v>601</v>
      </c>
      <c r="C477" s="5"/>
      <c r="D477" s="6" t="s">
        <v>602</v>
      </c>
      <c r="E477" s="7">
        <f t="shared" ref="E477:J477" si="223">+E478</f>
        <v>1600</v>
      </c>
      <c r="F477" s="17">
        <f t="shared" si="223"/>
        <v>1600</v>
      </c>
      <c r="G477" s="7">
        <f t="shared" si="223"/>
        <v>0</v>
      </c>
      <c r="H477" s="17">
        <f t="shared" si="223"/>
        <v>1600</v>
      </c>
      <c r="I477" s="17">
        <f t="shared" si="223"/>
        <v>1600</v>
      </c>
      <c r="J477" s="7">
        <f t="shared" si="223"/>
        <v>0</v>
      </c>
      <c r="K477" s="13"/>
    </row>
    <row r="478" spans="1:11" x14ac:dyDescent="0.25">
      <c r="A478" s="8"/>
      <c r="B478" s="8"/>
      <c r="C478" s="9" t="s">
        <v>7</v>
      </c>
      <c r="D478" s="9"/>
      <c r="E478" s="10">
        <v>1600</v>
      </c>
      <c r="F478" s="10">
        <v>1600</v>
      </c>
      <c r="G478" s="10">
        <f>F478-E478</f>
        <v>0</v>
      </c>
      <c r="H478" s="10">
        <v>1600</v>
      </c>
      <c r="I478" s="10">
        <v>1600</v>
      </c>
      <c r="J478" s="10">
        <f>I478-H478</f>
        <v>0</v>
      </c>
      <c r="K478" s="24"/>
    </row>
    <row r="479" spans="1:11" x14ac:dyDescent="0.25">
      <c r="A479" s="5"/>
      <c r="B479" s="20" t="s">
        <v>603</v>
      </c>
      <c r="C479" s="21"/>
      <c r="D479" s="20" t="s">
        <v>604</v>
      </c>
      <c r="E479" s="7">
        <f t="shared" ref="E479:J479" si="224">+E480</f>
        <v>16000</v>
      </c>
      <c r="F479" s="17">
        <f t="shared" si="224"/>
        <v>215850</v>
      </c>
      <c r="G479" s="22">
        <f t="shared" si="224"/>
        <v>199850</v>
      </c>
      <c r="H479" s="17">
        <f t="shared" si="224"/>
        <v>16000</v>
      </c>
      <c r="I479" s="17">
        <f t="shared" si="224"/>
        <v>16000</v>
      </c>
      <c r="J479" s="7">
        <f t="shared" si="224"/>
        <v>0</v>
      </c>
      <c r="K479" s="23" t="s">
        <v>1094</v>
      </c>
    </row>
    <row r="480" spans="1:11" x14ac:dyDescent="0.25">
      <c r="A480" s="8"/>
      <c r="B480" s="8"/>
      <c r="C480" s="9" t="s">
        <v>605</v>
      </c>
      <c r="D480" s="9" t="s">
        <v>604</v>
      </c>
      <c r="E480" s="10">
        <v>16000</v>
      </c>
      <c r="F480" s="10">
        <v>215850</v>
      </c>
      <c r="G480" s="10">
        <f>F480-E480</f>
        <v>199850</v>
      </c>
      <c r="H480" s="10">
        <v>16000</v>
      </c>
      <c r="I480" s="10">
        <v>16000</v>
      </c>
      <c r="J480" s="10">
        <f>I480-H480</f>
        <v>0</v>
      </c>
      <c r="K480" s="24"/>
    </row>
    <row r="481" spans="1:11" x14ac:dyDescent="0.25">
      <c r="A481" s="5"/>
      <c r="B481" s="6" t="s">
        <v>606</v>
      </c>
      <c r="C481" s="5"/>
      <c r="D481" s="6" t="s">
        <v>607</v>
      </c>
      <c r="E481" s="7">
        <f t="shared" ref="E481:J481" si="225">+E482</f>
        <v>550000</v>
      </c>
      <c r="F481" s="17">
        <f t="shared" si="225"/>
        <v>550000</v>
      </c>
      <c r="G481" s="7">
        <f t="shared" si="225"/>
        <v>0</v>
      </c>
      <c r="H481" s="17">
        <f t="shared" si="225"/>
        <v>550000</v>
      </c>
      <c r="I481" s="17">
        <f t="shared" si="225"/>
        <v>550000</v>
      </c>
      <c r="J481" s="7">
        <f t="shared" si="225"/>
        <v>0</v>
      </c>
      <c r="K481" s="13"/>
    </row>
    <row r="482" spans="1:11" x14ac:dyDescent="0.25">
      <c r="A482" s="8"/>
      <c r="B482" s="8"/>
      <c r="C482" s="9" t="s">
        <v>7</v>
      </c>
      <c r="D482" s="9"/>
      <c r="E482" s="10">
        <v>550000</v>
      </c>
      <c r="F482" s="10">
        <v>550000</v>
      </c>
      <c r="G482" s="10">
        <f>F482-E482</f>
        <v>0</v>
      </c>
      <c r="H482" s="10">
        <v>550000</v>
      </c>
      <c r="I482" s="10">
        <v>550000</v>
      </c>
      <c r="J482" s="10">
        <f>I482-H482</f>
        <v>0</v>
      </c>
      <c r="K482" s="24"/>
    </row>
    <row r="483" spans="1:11" x14ac:dyDescent="0.25">
      <c r="A483" s="5"/>
      <c r="B483" s="6" t="s">
        <v>608</v>
      </c>
      <c r="C483" s="5"/>
      <c r="D483" s="6" t="s">
        <v>609</v>
      </c>
      <c r="E483" s="7">
        <f t="shared" ref="E483:J483" si="226">+E484+E485</f>
        <v>220000</v>
      </c>
      <c r="F483" s="17">
        <f t="shared" si="226"/>
        <v>220000</v>
      </c>
      <c r="G483" s="7">
        <f t="shared" si="226"/>
        <v>0</v>
      </c>
      <c r="H483" s="17">
        <f t="shared" si="226"/>
        <v>100000</v>
      </c>
      <c r="I483" s="17">
        <f t="shared" si="226"/>
        <v>100000</v>
      </c>
      <c r="J483" s="7">
        <f t="shared" si="226"/>
        <v>0</v>
      </c>
      <c r="K483" s="13"/>
    </row>
    <row r="484" spans="1:11" x14ac:dyDescent="0.25">
      <c r="A484" s="8"/>
      <c r="B484" s="8"/>
      <c r="C484" s="9" t="s">
        <v>7</v>
      </c>
      <c r="D484" s="9"/>
      <c r="E484" s="10">
        <v>0</v>
      </c>
      <c r="F484" s="10">
        <v>100000</v>
      </c>
      <c r="G484" s="10">
        <f>F484-E484</f>
        <v>100000</v>
      </c>
      <c r="H484" s="10">
        <v>0</v>
      </c>
      <c r="I484" s="10">
        <v>0</v>
      </c>
      <c r="J484" s="10">
        <f>I484-H484</f>
        <v>0</v>
      </c>
      <c r="K484" s="24"/>
    </row>
    <row r="485" spans="1:11" x14ac:dyDescent="0.25">
      <c r="A485" s="8"/>
      <c r="B485" s="8"/>
      <c r="C485" s="9" t="s">
        <v>599</v>
      </c>
      <c r="D485" s="9" t="s">
        <v>600</v>
      </c>
      <c r="E485" s="10">
        <v>220000</v>
      </c>
      <c r="F485" s="10">
        <v>120000</v>
      </c>
      <c r="G485" s="10">
        <f>F485-E485</f>
        <v>-100000</v>
      </c>
      <c r="H485" s="10">
        <v>100000</v>
      </c>
      <c r="I485" s="10">
        <v>100000</v>
      </c>
      <c r="J485" s="10">
        <f>I485-H485</f>
        <v>0</v>
      </c>
      <c r="K485" s="24"/>
    </row>
    <row r="486" spans="1:11" x14ac:dyDescent="0.25">
      <c r="A486" s="5"/>
      <c r="B486" s="20" t="s">
        <v>610</v>
      </c>
      <c r="C486" s="21"/>
      <c r="D486" s="20" t="s">
        <v>611</v>
      </c>
      <c r="E486" s="7">
        <f t="shared" ref="E486:J486" si="227">+E487</f>
        <v>4213500</v>
      </c>
      <c r="F486" s="17">
        <f t="shared" si="227"/>
        <v>3663500</v>
      </c>
      <c r="G486" s="22">
        <f t="shared" si="227"/>
        <v>-550000</v>
      </c>
      <c r="H486" s="17">
        <f t="shared" si="227"/>
        <v>2220000</v>
      </c>
      <c r="I486" s="17">
        <f t="shared" si="227"/>
        <v>2650000</v>
      </c>
      <c r="J486" s="22">
        <f t="shared" si="227"/>
        <v>430000</v>
      </c>
      <c r="K486" s="23" t="s">
        <v>1095</v>
      </c>
    </row>
    <row r="487" spans="1:11" x14ac:dyDescent="0.25">
      <c r="A487" s="8"/>
      <c r="B487" s="8"/>
      <c r="C487" s="9" t="s">
        <v>612</v>
      </c>
      <c r="D487" s="9" t="s">
        <v>613</v>
      </c>
      <c r="E487" s="10">
        <v>4213500</v>
      </c>
      <c r="F487" s="10">
        <v>3663500</v>
      </c>
      <c r="G487" s="10">
        <f>F487-E487</f>
        <v>-550000</v>
      </c>
      <c r="H487" s="10">
        <v>2220000</v>
      </c>
      <c r="I487" s="10">
        <v>2650000</v>
      </c>
      <c r="J487" s="10">
        <f>I487-H487</f>
        <v>430000</v>
      </c>
      <c r="K487" s="24"/>
    </row>
    <row r="488" spans="1:11" x14ac:dyDescent="0.25">
      <c r="A488" s="5"/>
      <c r="B488" s="20" t="s">
        <v>614</v>
      </c>
      <c r="C488" s="21"/>
      <c r="D488" s="20" t="s">
        <v>542</v>
      </c>
      <c r="E488" s="7">
        <f t="shared" ref="E488:J488" si="228">+E489+E490+E491</f>
        <v>355000</v>
      </c>
      <c r="F488" s="17">
        <f t="shared" si="228"/>
        <v>315000</v>
      </c>
      <c r="G488" s="22">
        <f t="shared" si="228"/>
        <v>-40000</v>
      </c>
      <c r="H488" s="17">
        <f t="shared" si="228"/>
        <v>145000</v>
      </c>
      <c r="I488" s="17">
        <f t="shared" si="228"/>
        <v>145000</v>
      </c>
      <c r="J488" s="7">
        <f t="shared" si="228"/>
        <v>0</v>
      </c>
      <c r="K488" s="23" t="s">
        <v>1081</v>
      </c>
    </row>
    <row r="489" spans="1:11" x14ac:dyDescent="0.25">
      <c r="A489" s="8"/>
      <c r="B489" s="8"/>
      <c r="C489" s="9" t="s">
        <v>7</v>
      </c>
      <c r="D489" s="9"/>
      <c r="E489" s="10">
        <v>55000</v>
      </c>
      <c r="F489" s="10">
        <v>60000</v>
      </c>
      <c r="G489" s="10">
        <f>F489-E489</f>
        <v>5000</v>
      </c>
      <c r="H489" s="10">
        <v>75000</v>
      </c>
      <c r="I489" s="10">
        <v>75000</v>
      </c>
      <c r="J489" s="10">
        <f>I489-H489</f>
        <v>0</v>
      </c>
      <c r="K489" s="24"/>
    </row>
    <row r="490" spans="1:11" x14ac:dyDescent="0.25">
      <c r="A490" s="8"/>
      <c r="B490" s="8"/>
      <c r="C490" s="9" t="s">
        <v>541</v>
      </c>
      <c r="D490" s="9" t="s">
        <v>542</v>
      </c>
      <c r="E490" s="10">
        <v>300000</v>
      </c>
      <c r="F490" s="10">
        <v>215000</v>
      </c>
      <c r="G490" s="10">
        <f>F490-E490</f>
        <v>-85000</v>
      </c>
      <c r="H490" s="10">
        <v>70000</v>
      </c>
      <c r="I490" s="10">
        <v>70000</v>
      </c>
      <c r="J490" s="10">
        <f>I490-H490</f>
        <v>0</v>
      </c>
      <c r="K490" s="24"/>
    </row>
    <row r="491" spans="1:11" x14ac:dyDescent="0.25">
      <c r="A491" s="8"/>
      <c r="B491" s="8"/>
      <c r="C491" s="9" t="s">
        <v>615</v>
      </c>
      <c r="D491" s="9" t="s">
        <v>616</v>
      </c>
      <c r="E491" s="10">
        <v>0</v>
      </c>
      <c r="F491" s="10">
        <v>40000</v>
      </c>
      <c r="G491" s="10">
        <f>F491-E491</f>
        <v>40000</v>
      </c>
      <c r="H491" s="10">
        <v>0</v>
      </c>
      <c r="I491" s="10">
        <v>0</v>
      </c>
      <c r="J491" s="10">
        <f>I491-H491</f>
        <v>0</v>
      </c>
      <c r="K491" s="24"/>
    </row>
    <row r="492" spans="1:11" x14ac:dyDescent="0.25">
      <c r="A492" s="5"/>
      <c r="B492" s="6" t="s">
        <v>617</v>
      </c>
      <c r="C492" s="5"/>
      <c r="D492" s="6" t="s">
        <v>618</v>
      </c>
      <c r="E492" s="7">
        <f t="shared" ref="E492:J492" si="229">+E493+E494</f>
        <v>47000</v>
      </c>
      <c r="F492" s="17">
        <f t="shared" si="229"/>
        <v>47000</v>
      </c>
      <c r="G492" s="7">
        <f t="shared" si="229"/>
        <v>0</v>
      </c>
      <c r="H492" s="17">
        <f t="shared" si="229"/>
        <v>20000</v>
      </c>
      <c r="I492" s="17">
        <f t="shared" si="229"/>
        <v>20000</v>
      </c>
      <c r="J492" s="7">
        <f t="shared" si="229"/>
        <v>0</v>
      </c>
      <c r="K492" s="13"/>
    </row>
    <row r="493" spans="1:11" x14ac:dyDescent="0.25">
      <c r="A493" s="8"/>
      <c r="B493" s="8"/>
      <c r="C493" s="9" t="s">
        <v>7</v>
      </c>
      <c r="D493" s="9"/>
      <c r="E493" s="10">
        <v>1000</v>
      </c>
      <c r="F493" s="10">
        <v>1000</v>
      </c>
      <c r="G493" s="10">
        <f>F493-E493</f>
        <v>0</v>
      </c>
      <c r="H493" s="10">
        <v>1000</v>
      </c>
      <c r="I493" s="10">
        <v>1000</v>
      </c>
      <c r="J493" s="10">
        <f>I493-H493</f>
        <v>0</v>
      </c>
      <c r="K493" s="24"/>
    </row>
    <row r="494" spans="1:11" x14ac:dyDescent="0.25">
      <c r="A494" s="8"/>
      <c r="B494" s="8"/>
      <c r="C494" s="9" t="s">
        <v>469</v>
      </c>
      <c r="D494" s="9" t="s">
        <v>470</v>
      </c>
      <c r="E494" s="10">
        <v>46000</v>
      </c>
      <c r="F494" s="10">
        <v>46000</v>
      </c>
      <c r="G494" s="10">
        <f>F494-E494</f>
        <v>0</v>
      </c>
      <c r="H494" s="10">
        <v>19000</v>
      </c>
      <c r="I494" s="10">
        <v>19000</v>
      </c>
      <c r="J494" s="10">
        <f>I494-H494</f>
        <v>0</v>
      </c>
      <c r="K494" s="24"/>
    </row>
    <row r="495" spans="1:11" ht="26.25" x14ac:dyDescent="0.25">
      <c r="A495" s="5"/>
      <c r="B495" s="20" t="s">
        <v>619</v>
      </c>
      <c r="C495" s="21"/>
      <c r="D495" s="20" t="s">
        <v>620</v>
      </c>
      <c r="E495" s="7">
        <f t="shared" ref="E495:J495" si="230">+E496+E497</f>
        <v>550000</v>
      </c>
      <c r="F495" s="17">
        <f t="shared" si="230"/>
        <v>350000</v>
      </c>
      <c r="G495" s="22">
        <f t="shared" si="230"/>
        <v>-200000</v>
      </c>
      <c r="H495" s="17">
        <f t="shared" si="230"/>
        <v>2500000</v>
      </c>
      <c r="I495" s="17">
        <f t="shared" si="230"/>
        <v>2500000</v>
      </c>
      <c r="J495" s="7">
        <f t="shared" si="230"/>
        <v>0</v>
      </c>
      <c r="K495" s="28" t="s">
        <v>1096</v>
      </c>
    </row>
    <row r="496" spans="1:11" x14ac:dyDescent="0.25">
      <c r="A496" s="8"/>
      <c r="B496" s="8"/>
      <c r="C496" s="9" t="s">
        <v>597</v>
      </c>
      <c r="D496" s="9" t="s">
        <v>598</v>
      </c>
      <c r="E496" s="10">
        <v>510000</v>
      </c>
      <c r="F496" s="10">
        <v>310000</v>
      </c>
      <c r="G496" s="10">
        <f>F496-E496</f>
        <v>-200000</v>
      </c>
      <c r="H496" s="10">
        <v>1500000</v>
      </c>
      <c r="I496" s="10">
        <v>1500000</v>
      </c>
      <c r="J496" s="10">
        <f>I496-H496</f>
        <v>0</v>
      </c>
      <c r="K496" s="24"/>
    </row>
    <row r="497" spans="1:11" x14ac:dyDescent="0.25">
      <c r="A497" s="8"/>
      <c r="B497" s="8"/>
      <c r="C497" s="9" t="s">
        <v>621</v>
      </c>
      <c r="D497" s="9" t="s">
        <v>622</v>
      </c>
      <c r="E497" s="10">
        <v>40000</v>
      </c>
      <c r="F497" s="10">
        <v>40000</v>
      </c>
      <c r="G497" s="10">
        <f>F497-E497</f>
        <v>0</v>
      </c>
      <c r="H497" s="10">
        <v>1000000</v>
      </c>
      <c r="I497" s="10">
        <v>1000000</v>
      </c>
      <c r="J497" s="10">
        <f>I497-H497</f>
        <v>0</v>
      </c>
      <c r="K497" s="24"/>
    </row>
    <row r="498" spans="1:11" ht="26.25" x14ac:dyDescent="0.25">
      <c r="A498" s="5"/>
      <c r="B498" s="20" t="s">
        <v>623</v>
      </c>
      <c r="C498" s="21"/>
      <c r="D498" s="20" t="s">
        <v>624</v>
      </c>
      <c r="E498" s="7">
        <f t="shared" ref="E498:J498" si="231">+E499+E500+E501+E502</f>
        <v>1140000</v>
      </c>
      <c r="F498" s="17">
        <f t="shared" si="231"/>
        <v>1140000</v>
      </c>
      <c r="G498" s="7">
        <f t="shared" si="231"/>
        <v>0</v>
      </c>
      <c r="H498" s="17">
        <f t="shared" si="231"/>
        <v>1050000</v>
      </c>
      <c r="I498" s="17">
        <f t="shared" si="231"/>
        <v>2659489.66</v>
      </c>
      <c r="J498" s="22">
        <f t="shared" si="231"/>
        <v>1609489.66</v>
      </c>
      <c r="K498" s="28" t="s">
        <v>1065</v>
      </c>
    </row>
    <row r="499" spans="1:11" x14ac:dyDescent="0.25">
      <c r="A499" s="8"/>
      <c r="B499" s="8"/>
      <c r="C499" s="9" t="s">
        <v>625</v>
      </c>
      <c r="D499" s="9" t="s">
        <v>626</v>
      </c>
      <c r="E499" s="10">
        <v>300000</v>
      </c>
      <c r="F499" s="10">
        <v>301060</v>
      </c>
      <c r="G499" s="10">
        <f>F499-E499</f>
        <v>1060</v>
      </c>
      <c r="H499" s="10">
        <v>900000</v>
      </c>
      <c r="I499" s="10">
        <v>2102223</v>
      </c>
      <c r="J499" s="10">
        <f>I499-H499</f>
        <v>1202223</v>
      </c>
      <c r="K499" s="24"/>
    </row>
    <row r="500" spans="1:11" x14ac:dyDescent="0.25">
      <c r="A500" s="8"/>
      <c r="B500" s="8"/>
      <c r="C500" s="9" t="s">
        <v>627</v>
      </c>
      <c r="D500" s="9" t="s">
        <v>628</v>
      </c>
      <c r="E500" s="10">
        <v>830000</v>
      </c>
      <c r="F500" s="10">
        <v>498940</v>
      </c>
      <c r="G500" s="10">
        <f>F500-E500</f>
        <v>-331060</v>
      </c>
      <c r="H500" s="10">
        <v>100000</v>
      </c>
      <c r="I500" s="10">
        <v>100000</v>
      </c>
      <c r="J500" s="10">
        <f>I500-H500</f>
        <v>0</v>
      </c>
      <c r="K500" s="24"/>
    </row>
    <row r="501" spans="1:11" x14ac:dyDescent="0.25">
      <c r="A501" s="8"/>
      <c r="B501" s="8"/>
      <c r="C501" s="9" t="s">
        <v>629</v>
      </c>
      <c r="D501" s="9" t="s">
        <v>630</v>
      </c>
      <c r="E501" s="10">
        <v>10000</v>
      </c>
      <c r="F501" s="10">
        <v>10000</v>
      </c>
      <c r="G501" s="10">
        <f>F501-E501</f>
        <v>0</v>
      </c>
      <c r="H501" s="10">
        <v>50000</v>
      </c>
      <c r="I501" s="10">
        <v>50000</v>
      </c>
      <c r="J501" s="10">
        <f>I501-H501</f>
        <v>0</v>
      </c>
      <c r="K501" s="24"/>
    </row>
    <row r="502" spans="1:11" x14ac:dyDescent="0.25">
      <c r="A502" s="8"/>
      <c r="B502" s="8"/>
      <c r="C502" s="9" t="s">
        <v>517</v>
      </c>
      <c r="D502" s="9" t="s">
        <v>518</v>
      </c>
      <c r="E502" s="10">
        <v>0</v>
      </c>
      <c r="F502" s="10">
        <v>330000</v>
      </c>
      <c r="G502" s="10">
        <f>F502-E502</f>
        <v>330000</v>
      </c>
      <c r="H502" s="10">
        <v>0</v>
      </c>
      <c r="I502" s="10">
        <v>407266.66</v>
      </c>
      <c r="J502" s="10">
        <f>I502-H502</f>
        <v>407266.66</v>
      </c>
      <c r="K502" s="24"/>
    </row>
    <row r="503" spans="1:11" x14ac:dyDescent="0.25">
      <c r="A503" s="5"/>
      <c r="B503" s="20" t="s">
        <v>631</v>
      </c>
      <c r="C503" s="21"/>
      <c r="D503" s="20" t="s">
        <v>632</v>
      </c>
      <c r="E503" s="7">
        <f t="shared" ref="E503:J503" si="232">+E504</f>
        <v>54000</v>
      </c>
      <c r="F503" s="17">
        <f t="shared" si="232"/>
        <v>254000</v>
      </c>
      <c r="G503" s="22">
        <f t="shared" si="232"/>
        <v>200000</v>
      </c>
      <c r="H503" s="17">
        <f t="shared" si="232"/>
        <v>154000</v>
      </c>
      <c r="I503" s="17">
        <f t="shared" si="232"/>
        <v>154000</v>
      </c>
      <c r="J503" s="7">
        <f t="shared" si="232"/>
        <v>0</v>
      </c>
      <c r="K503" s="23" t="s">
        <v>1066</v>
      </c>
    </row>
    <row r="504" spans="1:11" x14ac:dyDescent="0.25">
      <c r="A504" s="8"/>
      <c r="B504" s="8"/>
      <c r="C504" s="9" t="s">
        <v>633</v>
      </c>
      <c r="D504" s="9" t="s">
        <v>634</v>
      </c>
      <c r="E504" s="10">
        <v>54000</v>
      </c>
      <c r="F504" s="10">
        <v>254000</v>
      </c>
      <c r="G504" s="10">
        <f>F504-E504</f>
        <v>200000</v>
      </c>
      <c r="H504" s="10">
        <v>154000</v>
      </c>
      <c r="I504" s="10">
        <v>154000</v>
      </c>
      <c r="J504" s="10">
        <f>I504-H504</f>
        <v>0</v>
      </c>
      <c r="K504" s="24"/>
    </row>
    <row r="505" spans="1:11" x14ac:dyDescent="0.25">
      <c r="A505" s="5"/>
      <c r="B505" s="20" t="s">
        <v>635</v>
      </c>
      <c r="C505" s="21"/>
      <c r="D505" s="20" t="s">
        <v>636</v>
      </c>
      <c r="E505" s="7">
        <f t="shared" ref="E505:J505" si="233">+E506</f>
        <v>0</v>
      </c>
      <c r="F505" s="17">
        <f t="shared" si="233"/>
        <v>250</v>
      </c>
      <c r="G505" s="22">
        <f t="shared" si="233"/>
        <v>250</v>
      </c>
      <c r="H505" s="17">
        <f t="shared" si="233"/>
        <v>0</v>
      </c>
      <c r="I505" s="17">
        <f t="shared" si="233"/>
        <v>0</v>
      </c>
      <c r="J505" s="7">
        <f t="shared" si="233"/>
        <v>0</v>
      </c>
      <c r="K505" s="23" t="s">
        <v>1067</v>
      </c>
    </row>
    <row r="506" spans="1:11" x14ac:dyDescent="0.25">
      <c r="A506" s="8"/>
      <c r="B506" s="8"/>
      <c r="C506" s="9" t="s">
        <v>7</v>
      </c>
      <c r="D506" s="9"/>
      <c r="E506" s="10">
        <v>0</v>
      </c>
      <c r="F506" s="10">
        <v>250</v>
      </c>
      <c r="G506" s="10">
        <f>F506-E506</f>
        <v>250</v>
      </c>
      <c r="H506" s="10">
        <v>0</v>
      </c>
      <c r="I506" s="10">
        <v>0</v>
      </c>
      <c r="J506" s="10">
        <f>I506-H506</f>
        <v>0</v>
      </c>
      <c r="K506" s="24"/>
    </row>
    <row r="507" spans="1:11" x14ac:dyDescent="0.25">
      <c r="A507" s="5"/>
      <c r="B507" s="6" t="s">
        <v>637</v>
      </c>
      <c r="C507" s="5"/>
      <c r="D507" s="6" t="s">
        <v>638</v>
      </c>
      <c r="E507" s="7">
        <f t="shared" ref="E507:J507" si="234">+E508</f>
        <v>15000</v>
      </c>
      <c r="F507" s="17">
        <f t="shared" si="234"/>
        <v>15000</v>
      </c>
      <c r="G507" s="7">
        <f t="shared" si="234"/>
        <v>0</v>
      </c>
      <c r="H507" s="17">
        <f t="shared" si="234"/>
        <v>15000</v>
      </c>
      <c r="I507" s="17">
        <f t="shared" si="234"/>
        <v>15000</v>
      </c>
      <c r="J507" s="7">
        <f t="shared" si="234"/>
        <v>0</v>
      </c>
      <c r="K507" s="13"/>
    </row>
    <row r="508" spans="1:11" x14ac:dyDescent="0.25">
      <c r="A508" s="8"/>
      <c r="B508" s="8"/>
      <c r="C508" s="9" t="s">
        <v>7</v>
      </c>
      <c r="D508" s="9"/>
      <c r="E508" s="10">
        <v>15000</v>
      </c>
      <c r="F508" s="10">
        <v>15000</v>
      </c>
      <c r="G508" s="10">
        <f>F508-E508</f>
        <v>0</v>
      </c>
      <c r="H508" s="10">
        <v>15000</v>
      </c>
      <c r="I508" s="10">
        <v>15000</v>
      </c>
      <c r="J508" s="10">
        <f>I508-H508</f>
        <v>0</v>
      </c>
      <c r="K508" s="24"/>
    </row>
    <row r="509" spans="1:11" x14ac:dyDescent="0.25">
      <c r="A509" s="5"/>
      <c r="B509" s="6" t="s">
        <v>639</v>
      </c>
      <c r="C509" s="5"/>
      <c r="D509" s="6" t="s">
        <v>640</v>
      </c>
      <c r="E509" s="7">
        <f t="shared" ref="E509:J509" si="235">+E510</f>
        <v>100000</v>
      </c>
      <c r="F509" s="17">
        <f t="shared" si="235"/>
        <v>100000</v>
      </c>
      <c r="G509" s="7">
        <f t="shared" si="235"/>
        <v>0</v>
      </c>
      <c r="H509" s="17">
        <f t="shared" si="235"/>
        <v>50000</v>
      </c>
      <c r="I509" s="17">
        <f t="shared" si="235"/>
        <v>50000</v>
      </c>
      <c r="J509" s="7">
        <f t="shared" si="235"/>
        <v>0</v>
      </c>
      <c r="K509" s="13"/>
    </row>
    <row r="510" spans="1:11" x14ac:dyDescent="0.25">
      <c r="A510" s="8"/>
      <c r="B510" s="8"/>
      <c r="C510" s="9" t="s">
        <v>641</v>
      </c>
      <c r="D510" s="9" t="s">
        <v>642</v>
      </c>
      <c r="E510" s="10">
        <v>100000</v>
      </c>
      <c r="F510" s="10">
        <v>100000</v>
      </c>
      <c r="G510" s="10">
        <f>F510-E510</f>
        <v>0</v>
      </c>
      <c r="H510" s="10">
        <v>50000</v>
      </c>
      <c r="I510" s="10">
        <v>50000</v>
      </c>
      <c r="J510" s="10">
        <f>I510-H510</f>
        <v>0</v>
      </c>
      <c r="K510" s="24"/>
    </row>
    <row r="511" spans="1:11" x14ac:dyDescent="0.25">
      <c r="A511" s="5"/>
      <c r="B511" s="6" t="s">
        <v>643</v>
      </c>
      <c r="C511" s="5"/>
      <c r="D511" s="6" t="s">
        <v>644</v>
      </c>
      <c r="E511" s="7">
        <f t="shared" ref="E511:J511" si="236">+E512</f>
        <v>100000</v>
      </c>
      <c r="F511" s="17">
        <f t="shared" si="236"/>
        <v>100000</v>
      </c>
      <c r="G511" s="7">
        <f t="shared" si="236"/>
        <v>0</v>
      </c>
      <c r="H511" s="17">
        <f t="shared" si="236"/>
        <v>150000</v>
      </c>
      <c r="I511" s="17">
        <f t="shared" si="236"/>
        <v>150000</v>
      </c>
      <c r="J511" s="7">
        <f t="shared" si="236"/>
        <v>0</v>
      </c>
      <c r="K511" s="13"/>
    </row>
    <row r="512" spans="1:11" x14ac:dyDescent="0.25">
      <c r="A512" s="8"/>
      <c r="B512" s="8"/>
      <c r="C512" s="9" t="s">
        <v>7</v>
      </c>
      <c r="D512" s="9"/>
      <c r="E512" s="10">
        <v>100000</v>
      </c>
      <c r="F512" s="10">
        <v>100000</v>
      </c>
      <c r="G512" s="10">
        <f>F512-E512</f>
        <v>0</v>
      </c>
      <c r="H512" s="10">
        <v>150000</v>
      </c>
      <c r="I512" s="10">
        <v>150000</v>
      </c>
      <c r="J512" s="10">
        <f>I512-H512</f>
        <v>0</v>
      </c>
      <c r="K512" s="24"/>
    </row>
    <row r="513" spans="1:11" x14ac:dyDescent="0.25">
      <c r="A513" s="5"/>
      <c r="B513" s="20" t="s">
        <v>645</v>
      </c>
      <c r="C513" s="21"/>
      <c r="D513" s="20" t="s">
        <v>646</v>
      </c>
      <c r="E513" s="7">
        <f t="shared" ref="E513:J513" si="237">+E514</f>
        <v>400000</v>
      </c>
      <c r="F513" s="17">
        <f t="shared" si="237"/>
        <v>100000</v>
      </c>
      <c r="G513" s="22">
        <f t="shared" si="237"/>
        <v>-300000</v>
      </c>
      <c r="H513" s="17">
        <f t="shared" si="237"/>
        <v>1100000</v>
      </c>
      <c r="I513" s="17">
        <f t="shared" si="237"/>
        <v>500000</v>
      </c>
      <c r="J513" s="22">
        <f t="shared" si="237"/>
        <v>-600000</v>
      </c>
      <c r="K513" s="23" t="s">
        <v>1068</v>
      </c>
    </row>
    <row r="514" spans="1:11" x14ac:dyDescent="0.25">
      <c r="A514" s="8"/>
      <c r="B514" s="8"/>
      <c r="C514" s="9" t="s">
        <v>647</v>
      </c>
      <c r="D514" s="9" t="s">
        <v>646</v>
      </c>
      <c r="E514" s="10">
        <v>400000</v>
      </c>
      <c r="F514" s="10">
        <v>100000</v>
      </c>
      <c r="G514" s="10">
        <f>F514-E514</f>
        <v>-300000</v>
      </c>
      <c r="H514" s="10">
        <v>1100000</v>
      </c>
      <c r="I514" s="10">
        <v>500000</v>
      </c>
      <c r="J514" s="10">
        <f>I514-H514</f>
        <v>-600000</v>
      </c>
      <c r="K514" s="24"/>
    </row>
    <row r="515" spans="1:11" x14ac:dyDescent="0.25">
      <c r="A515" s="5"/>
      <c r="B515" s="6" t="s">
        <v>648</v>
      </c>
      <c r="C515" s="5"/>
      <c r="D515" s="6" t="s">
        <v>649</v>
      </c>
      <c r="E515" s="7">
        <f t="shared" ref="E515:J515" si="238">+E516+E517</f>
        <v>1000000</v>
      </c>
      <c r="F515" s="17">
        <f t="shared" si="238"/>
        <v>1000000</v>
      </c>
      <c r="G515" s="7">
        <f t="shared" si="238"/>
        <v>0</v>
      </c>
      <c r="H515" s="17">
        <f t="shared" si="238"/>
        <v>400000</v>
      </c>
      <c r="I515" s="17">
        <f t="shared" si="238"/>
        <v>400000</v>
      </c>
      <c r="J515" s="7">
        <f t="shared" si="238"/>
        <v>0</v>
      </c>
      <c r="K515" s="13"/>
    </row>
    <row r="516" spans="1:11" x14ac:dyDescent="0.25">
      <c r="A516" s="8"/>
      <c r="B516" s="8"/>
      <c r="C516" s="9" t="s">
        <v>650</v>
      </c>
      <c r="D516" s="9" t="s">
        <v>651</v>
      </c>
      <c r="E516" s="10">
        <v>1000000</v>
      </c>
      <c r="F516" s="10">
        <v>980000</v>
      </c>
      <c r="G516" s="10">
        <f>F516-E516</f>
        <v>-20000</v>
      </c>
      <c r="H516" s="10">
        <v>400000</v>
      </c>
      <c r="I516" s="10">
        <v>360000</v>
      </c>
      <c r="J516" s="10">
        <f>I516-H516</f>
        <v>-40000</v>
      </c>
      <c r="K516" s="24"/>
    </row>
    <row r="517" spans="1:11" x14ac:dyDescent="0.25">
      <c r="A517" s="8"/>
      <c r="B517" s="8"/>
      <c r="C517" s="9" t="s">
        <v>517</v>
      </c>
      <c r="D517" s="9" t="s">
        <v>518</v>
      </c>
      <c r="E517" s="10">
        <v>0</v>
      </c>
      <c r="F517" s="10">
        <v>20000</v>
      </c>
      <c r="G517" s="10">
        <f>F517-E517</f>
        <v>20000</v>
      </c>
      <c r="H517" s="10">
        <v>0</v>
      </c>
      <c r="I517" s="10">
        <v>40000</v>
      </c>
      <c r="J517" s="10">
        <f>I517-H517</f>
        <v>40000</v>
      </c>
      <c r="K517" s="24"/>
    </row>
    <row r="518" spans="1:11" ht="26.25" x14ac:dyDescent="0.25">
      <c r="A518" s="5"/>
      <c r="B518" s="20" t="s">
        <v>652</v>
      </c>
      <c r="C518" s="21"/>
      <c r="D518" s="20" t="s">
        <v>653</v>
      </c>
      <c r="E518" s="7">
        <f t="shared" ref="E518:J518" si="239">+E519</f>
        <v>50000</v>
      </c>
      <c r="F518" s="17">
        <f t="shared" si="239"/>
        <v>70000</v>
      </c>
      <c r="G518" s="22">
        <f t="shared" si="239"/>
        <v>20000</v>
      </c>
      <c r="H518" s="17">
        <f t="shared" si="239"/>
        <v>150000</v>
      </c>
      <c r="I518" s="17">
        <f t="shared" si="239"/>
        <v>150000</v>
      </c>
      <c r="J518" s="7">
        <f t="shared" si="239"/>
        <v>0</v>
      </c>
      <c r="K518" s="28" t="s">
        <v>1069</v>
      </c>
    </row>
    <row r="519" spans="1:11" x14ac:dyDescent="0.25">
      <c r="A519" s="8"/>
      <c r="B519" s="8"/>
      <c r="C519" s="9" t="s">
        <v>654</v>
      </c>
      <c r="D519" s="9" t="s">
        <v>653</v>
      </c>
      <c r="E519" s="10">
        <v>50000</v>
      </c>
      <c r="F519" s="10">
        <v>70000</v>
      </c>
      <c r="G519" s="10">
        <f>F519-E519</f>
        <v>20000</v>
      </c>
      <c r="H519" s="10">
        <v>150000</v>
      </c>
      <c r="I519" s="10">
        <v>150000</v>
      </c>
      <c r="J519" s="10">
        <f>I519-H519</f>
        <v>0</v>
      </c>
      <c r="K519" s="24"/>
    </row>
    <row r="520" spans="1:11" x14ac:dyDescent="0.25">
      <c r="A520" s="5"/>
      <c r="B520" s="20" t="s">
        <v>655</v>
      </c>
      <c r="C520" s="21"/>
      <c r="D520" s="20" t="s">
        <v>656</v>
      </c>
      <c r="E520" s="7">
        <f t="shared" ref="E520:J520" si="240">+E521</f>
        <v>180000</v>
      </c>
      <c r="F520" s="17">
        <f t="shared" si="240"/>
        <v>550000</v>
      </c>
      <c r="G520" s="22">
        <f t="shared" si="240"/>
        <v>370000</v>
      </c>
      <c r="H520" s="17">
        <f t="shared" si="240"/>
        <v>180000</v>
      </c>
      <c r="I520" s="17">
        <f t="shared" si="240"/>
        <v>350000</v>
      </c>
      <c r="J520" s="22">
        <f t="shared" si="240"/>
        <v>170000</v>
      </c>
      <c r="K520" s="23" t="s">
        <v>1070</v>
      </c>
    </row>
    <row r="521" spans="1:11" x14ac:dyDescent="0.25">
      <c r="A521" s="8"/>
      <c r="B521" s="8"/>
      <c r="C521" s="9" t="s">
        <v>657</v>
      </c>
      <c r="D521" s="9" t="s">
        <v>658</v>
      </c>
      <c r="E521" s="10">
        <v>180000</v>
      </c>
      <c r="F521" s="10">
        <v>550000</v>
      </c>
      <c r="G521" s="10">
        <f>F521-E521</f>
        <v>370000</v>
      </c>
      <c r="H521" s="10">
        <v>180000</v>
      </c>
      <c r="I521" s="10">
        <v>350000</v>
      </c>
      <c r="J521" s="10">
        <f>I521-H521</f>
        <v>170000</v>
      </c>
      <c r="K521" s="24"/>
    </row>
    <row r="522" spans="1:11" x14ac:dyDescent="0.25">
      <c r="A522" s="5"/>
      <c r="B522" s="6" t="s">
        <v>659</v>
      </c>
      <c r="C522" s="5"/>
      <c r="D522" s="6" t="s">
        <v>660</v>
      </c>
      <c r="E522" s="7">
        <f t="shared" ref="E522:J522" si="241">+E523</f>
        <v>79000</v>
      </c>
      <c r="F522" s="17">
        <f t="shared" si="241"/>
        <v>79000</v>
      </c>
      <c r="G522" s="7">
        <f t="shared" si="241"/>
        <v>0</v>
      </c>
      <c r="H522" s="17">
        <f t="shared" si="241"/>
        <v>79000</v>
      </c>
      <c r="I522" s="17">
        <f t="shared" si="241"/>
        <v>79000</v>
      </c>
      <c r="J522" s="7">
        <f t="shared" si="241"/>
        <v>0</v>
      </c>
      <c r="K522" s="13"/>
    </row>
    <row r="523" spans="1:11" x14ac:dyDescent="0.25">
      <c r="A523" s="8"/>
      <c r="B523" s="8"/>
      <c r="C523" s="9" t="s">
        <v>7</v>
      </c>
      <c r="D523" s="9"/>
      <c r="E523" s="10">
        <v>79000</v>
      </c>
      <c r="F523" s="10">
        <v>79000</v>
      </c>
      <c r="G523" s="10">
        <f>F523-E523</f>
        <v>0</v>
      </c>
      <c r="H523" s="10">
        <v>79000</v>
      </c>
      <c r="I523" s="10">
        <v>79000</v>
      </c>
      <c r="J523" s="10">
        <f>I523-H523</f>
        <v>0</v>
      </c>
      <c r="K523" s="24"/>
    </row>
    <row r="524" spans="1:11" ht="26.25" x14ac:dyDescent="0.25">
      <c r="A524" s="5"/>
      <c r="B524" s="20" t="s">
        <v>661</v>
      </c>
      <c r="C524" s="21"/>
      <c r="D524" s="20" t="s">
        <v>662</v>
      </c>
      <c r="E524" s="7">
        <f t="shared" ref="E524:J524" si="242">+E525+E526</f>
        <v>800000</v>
      </c>
      <c r="F524" s="17">
        <f t="shared" si="242"/>
        <v>1048010</v>
      </c>
      <c r="G524" s="22">
        <f t="shared" si="242"/>
        <v>248010</v>
      </c>
      <c r="H524" s="17">
        <f t="shared" si="242"/>
        <v>2100000</v>
      </c>
      <c r="I524" s="17">
        <f t="shared" si="242"/>
        <v>3898010</v>
      </c>
      <c r="J524" s="22">
        <f t="shared" si="242"/>
        <v>1798010</v>
      </c>
      <c r="K524" s="28" t="s">
        <v>1071</v>
      </c>
    </row>
    <row r="525" spans="1:11" x14ac:dyDescent="0.25">
      <c r="A525" s="8"/>
      <c r="B525" s="8"/>
      <c r="C525" s="9" t="s">
        <v>7</v>
      </c>
      <c r="D525" s="9"/>
      <c r="E525" s="10">
        <v>97600</v>
      </c>
      <c r="F525" s="10">
        <v>97600</v>
      </c>
      <c r="G525" s="10">
        <f>F525-E525</f>
        <v>0</v>
      </c>
      <c r="H525" s="10">
        <v>0</v>
      </c>
      <c r="I525" s="10">
        <v>0</v>
      </c>
      <c r="J525" s="10">
        <f>I525-H525</f>
        <v>0</v>
      </c>
      <c r="K525" s="24"/>
    </row>
    <row r="526" spans="1:11" x14ac:dyDescent="0.25">
      <c r="A526" s="8"/>
      <c r="B526" s="8"/>
      <c r="C526" s="9" t="s">
        <v>541</v>
      </c>
      <c r="D526" s="9" t="s">
        <v>542</v>
      </c>
      <c r="E526" s="10">
        <v>702400</v>
      </c>
      <c r="F526" s="10">
        <v>950410</v>
      </c>
      <c r="G526" s="10">
        <f>F526-E526</f>
        <v>248010</v>
      </c>
      <c r="H526" s="10">
        <v>2100000</v>
      </c>
      <c r="I526" s="10">
        <v>3898010</v>
      </c>
      <c r="J526" s="10">
        <f>I526-H526</f>
        <v>1798010</v>
      </c>
      <c r="K526" s="24"/>
    </row>
    <row r="527" spans="1:11" x14ac:dyDescent="0.25">
      <c r="A527" s="5"/>
      <c r="B527" s="20" t="s">
        <v>663</v>
      </c>
      <c r="C527" s="21"/>
      <c r="D527" s="20" t="s">
        <v>664</v>
      </c>
      <c r="E527" s="7">
        <f t="shared" ref="E527:J527" si="243">+E528</f>
        <v>100000</v>
      </c>
      <c r="F527" s="17">
        <f t="shared" si="243"/>
        <v>125000</v>
      </c>
      <c r="G527" s="22">
        <f t="shared" si="243"/>
        <v>25000</v>
      </c>
      <c r="H527" s="17">
        <f t="shared" si="243"/>
        <v>0</v>
      </c>
      <c r="I527" s="17">
        <f t="shared" si="243"/>
        <v>0</v>
      </c>
      <c r="J527" s="7">
        <f t="shared" si="243"/>
        <v>0</v>
      </c>
      <c r="K527" s="23" t="s">
        <v>1072</v>
      </c>
    </row>
    <row r="528" spans="1:11" x14ac:dyDescent="0.25">
      <c r="A528" s="8"/>
      <c r="B528" s="8"/>
      <c r="C528" s="9" t="s">
        <v>665</v>
      </c>
      <c r="D528" s="9" t="s">
        <v>664</v>
      </c>
      <c r="E528" s="10">
        <v>100000</v>
      </c>
      <c r="F528" s="10">
        <v>125000</v>
      </c>
      <c r="G528" s="10">
        <f>F528-E528</f>
        <v>25000</v>
      </c>
      <c r="H528" s="10">
        <v>0</v>
      </c>
      <c r="I528" s="10">
        <v>0</v>
      </c>
      <c r="J528" s="10">
        <f>I528-H528</f>
        <v>0</v>
      </c>
      <c r="K528" s="24"/>
    </row>
    <row r="529" spans="1:11" x14ac:dyDescent="0.25">
      <c r="A529" s="5"/>
      <c r="B529" s="6" t="s">
        <v>666</v>
      </c>
      <c r="C529" s="5"/>
      <c r="D529" s="6" t="s">
        <v>667</v>
      </c>
      <c r="E529" s="7">
        <f t="shared" ref="E529:J529" si="244">+E530</f>
        <v>250000</v>
      </c>
      <c r="F529" s="17">
        <f t="shared" si="244"/>
        <v>250000</v>
      </c>
      <c r="G529" s="7">
        <f t="shared" si="244"/>
        <v>0</v>
      </c>
      <c r="H529" s="17">
        <f t="shared" si="244"/>
        <v>0</v>
      </c>
      <c r="I529" s="17">
        <f t="shared" si="244"/>
        <v>0</v>
      </c>
      <c r="J529" s="7">
        <f t="shared" si="244"/>
        <v>0</v>
      </c>
      <c r="K529" s="13"/>
    </row>
    <row r="530" spans="1:11" x14ac:dyDescent="0.25">
      <c r="A530" s="8"/>
      <c r="B530" s="8"/>
      <c r="C530" s="9" t="s">
        <v>541</v>
      </c>
      <c r="D530" s="9" t="s">
        <v>542</v>
      </c>
      <c r="E530" s="10">
        <v>250000</v>
      </c>
      <c r="F530" s="10">
        <v>250000</v>
      </c>
      <c r="G530" s="10">
        <f>F530-E530</f>
        <v>0</v>
      </c>
      <c r="H530" s="10">
        <v>0</v>
      </c>
      <c r="I530" s="10">
        <v>0</v>
      </c>
      <c r="J530" s="10">
        <f>I530-H530</f>
        <v>0</v>
      </c>
      <c r="K530" s="24"/>
    </row>
    <row r="531" spans="1:11" ht="39" x14ac:dyDescent="0.25">
      <c r="A531" s="5"/>
      <c r="B531" s="20" t="s">
        <v>668</v>
      </c>
      <c r="C531" s="21"/>
      <c r="D531" s="20" t="s">
        <v>669</v>
      </c>
      <c r="E531" s="7">
        <f t="shared" ref="E531:J531" si="245">+E532</f>
        <v>300000</v>
      </c>
      <c r="F531" s="17">
        <f t="shared" si="245"/>
        <v>300000</v>
      </c>
      <c r="G531" s="7">
        <f t="shared" si="245"/>
        <v>0</v>
      </c>
      <c r="H531" s="17">
        <f t="shared" si="245"/>
        <v>200000</v>
      </c>
      <c r="I531" s="17">
        <f t="shared" si="245"/>
        <v>300000</v>
      </c>
      <c r="J531" s="22">
        <f t="shared" si="245"/>
        <v>100000</v>
      </c>
      <c r="K531" s="28" t="s">
        <v>1073</v>
      </c>
    </row>
    <row r="532" spans="1:11" x14ac:dyDescent="0.25">
      <c r="A532" s="8"/>
      <c r="B532" s="8"/>
      <c r="C532" s="9" t="s">
        <v>7</v>
      </c>
      <c r="D532" s="9"/>
      <c r="E532" s="10">
        <v>300000</v>
      </c>
      <c r="F532" s="10">
        <v>300000</v>
      </c>
      <c r="G532" s="10">
        <f>F532-E532</f>
        <v>0</v>
      </c>
      <c r="H532" s="10">
        <v>200000</v>
      </c>
      <c r="I532" s="10">
        <v>300000</v>
      </c>
      <c r="J532" s="10">
        <f>I532-H532</f>
        <v>100000</v>
      </c>
      <c r="K532" s="24"/>
    </row>
    <row r="533" spans="1:11" x14ac:dyDescent="0.25">
      <c r="A533" s="5"/>
      <c r="B533" s="6" t="s">
        <v>670</v>
      </c>
      <c r="C533" s="5"/>
      <c r="D533" s="6" t="s">
        <v>671</v>
      </c>
      <c r="E533" s="7">
        <f t="shared" ref="E533:J533" si="246">+E534</f>
        <v>150000</v>
      </c>
      <c r="F533" s="17">
        <f t="shared" si="246"/>
        <v>150000</v>
      </c>
      <c r="G533" s="7">
        <f t="shared" si="246"/>
        <v>0</v>
      </c>
      <c r="H533" s="17">
        <f t="shared" si="246"/>
        <v>150000</v>
      </c>
      <c r="I533" s="17">
        <f t="shared" si="246"/>
        <v>150000</v>
      </c>
      <c r="J533" s="7">
        <f t="shared" si="246"/>
        <v>0</v>
      </c>
      <c r="K533" s="13"/>
    </row>
    <row r="534" spans="1:11" x14ac:dyDescent="0.25">
      <c r="A534" s="8"/>
      <c r="B534" s="8"/>
      <c r="C534" s="9" t="s">
        <v>7</v>
      </c>
      <c r="D534" s="9"/>
      <c r="E534" s="10">
        <v>150000</v>
      </c>
      <c r="F534" s="10">
        <v>150000</v>
      </c>
      <c r="G534" s="10">
        <f>F534-E534</f>
        <v>0</v>
      </c>
      <c r="H534" s="10">
        <v>150000</v>
      </c>
      <c r="I534" s="10">
        <v>150000</v>
      </c>
      <c r="J534" s="10">
        <f>I534-H534</f>
        <v>0</v>
      </c>
      <c r="K534" s="24"/>
    </row>
    <row r="535" spans="1:11" ht="26.25" x14ac:dyDescent="0.25">
      <c r="A535" s="5"/>
      <c r="B535" s="20" t="s">
        <v>672</v>
      </c>
      <c r="C535" s="21"/>
      <c r="D535" s="20" t="s">
        <v>673</v>
      </c>
      <c r="E535" s="7">
        <f t="shared" ref="E535:J535" si="247">+E536</f>
        <v>250000</v>
      </c>
      <c r="F535" s="17">
        <f t="shared" si="247"/>
        <v>350000</v>
      </c>
      <c r="G535" s="22">
        <f t="shared" si="247"/>
        <v>100000</v>
      </c>
      <c r="H535" s="17">
        <f t="shared" si="247"/>
        <v>150000</v>
      </c>
      <c r="I535" s="17">
        <f t="shared" si="247"/>
        <v>250000</v>
      </c>
      <c r="J535" s="22">
        <f t="shared" si="247"/>
        <v>100000</v>
      </c>
      <c r="K535" s="28" t="s">
        <v>1074</v>
      </c>
    </row>
    <row r="536" spans="1:11" x14ac:dyDescent="0.25">
      <c r="A536" s="8"/>
      <c r="B536" s="8"/>
      <c r="C536" s="9" t="s">
        <v>7</v>
      </c>
      <c r="D536" s="9"/>
      <c r="E536" s="10">
        <v>250000</v>
      </c>
      <c r="F536" s="10">
        <v>350000</v>
      </c>
      <c r="G536" s="10">
        <f>F536-E536</f>
        <v>100000</v>
      </c>
      <c r="H536" s="10">
        <v>150000</v>
      </c>
      <c r="I536" s="10">
        <v>250000</v>
      </c>
      <c r="J536" s="10">
        <f>I536-H536</f>
        <v>100000</v>
      </c>
      <c r="K536" s="24"/>
    </row>
    <row r="537" spans="1:11" x14ac:dyDescent="0.25">
      <c r="A537" s="5"/>
      <c r="B537" s="6" t="s">
        <v>674</v>
      </c>
      <c r="C537" s="5"/>
      <c r="D537" s="6" t="s">
        <v>675</v>
      </c>
      <c r="E537" s="7">
        <f t="shared" ref="E537:J537" si="248">+E538</f>
        <v>25000</v>
      </c>
      <c r="F537" s="17">
        <f t="shared" si="248"/>
        <v>25000</v>
      </c>
      <c r="G537" s="7">
        <f t="shared" si="248"/>
        <v>0</v>
      </c>
      <c r="H537" s="17">
        <f t="shared" si="248"/>
        <v>25000</v>
      </c>
      <c r="I537" s="17">
        <f t="shared" si="248"/>
        <v>25000</v>
      </c>
      <c r="J537" s="7">
        <f t="shared" si="248"/>
        <v>0</v>
      </c>
      <c r="K537" s="13"/>
    </row>
    <row r="538" spans="1:11" x14ac:dyDescent="0.25">
      <c r="A538" s="8"/>
      <c r="B538" s="8"/>
      <c r="C538" s="9" t="s">
        <v>7</v>
      </c>
      <c r="D538" s="9"/>
      <c r="E538" s="10">
        <v>25000</v>
      </c>
      <c r="F538" s="10">
        <v>25000</v>
      </c>
      <c r="G538" s="10">
        <f>F538-E538</f>
        <v>0</v>
      </c>
      <c r="H538" s="10">
        <v>25000</v>
      </c>
      <c r="I538" s="10">
        <v>25000</v>
      </c>
      <c r="J538" s="10">
        <f>I538-H538</f>
        <v>0</v>
      </c>
      <c r="K538" s="24"/>
    </row>
    <row r="539" spans="1:11" ht="28.5" customHeight="1" x14ac:dyDescent="0.25">
      <c r="A539" s="5"/>
      <c r="B539" s="20" t="s">
        <v>676</v>
      </c>
      <c r="C539" s="21"/>
      <c r="D539" s="20" t="s">
        <v>677</v>
      </c>
      <c r="E539" s="7">
        <f t="shared" ref="E539:J539" si="249">+E540</f>
        <v>31500</v>
      </c>
      <c r="F539" s="17">
        <f t="shared" si="249"/>
        <v>10000</v>
      </c>
      <c r="G539" s="22">
        <f t="shared" si="249"/>
        <v>-21500</v>
      </c>
      <c r="H539" s="17">
        <f t="shared" si="249"/>
        <v>31500</v>
      </c>
      <c r="I539" s="17">
        <f t="shared" si="249"/>
        <v>31500</v>
      </c>
      <c r="J539" s="7">
        <f t="shared" si="249"/>
        <v>0</v>
      </c>
      <c r="K539" s="28" t="s">
        <v>1097</v>
      </c>
    </row>
    <row r="540" spans="1:11" x14ac:dyDescent="0.25">
      <c r="A540" s="8"/>
      <c r="B540" s="8"/>
      <c r="C540" s="9" t="s">
        <v>7</v>
      </c>
      <c r="D540" s="9"/>
      <c r="E540" s="10">
        <v>31500</v>
      </c>
      <c r="F540" s="10">
        <v>10000</v>
      </c>
      <c r="G540" s="10">
        <f>F540-E540</f>
        <v>-21500</v>
      </c>
      <c r="H540" s="10">
        <v>31500</v>
      </c>
      <c r="I540" s="10">
        <v>31500</v>
      </c>
      <c r="J540" s="10">
        <f>I540-H540</f>
        <v>0</v>
      </c>
      <c r="K540" s="24"/>
    </row>
    <row r="541" spans="1:11" x14ac:dyDescent="0.25">
      <c r="A541" s="5"/>
      <c r="B541" s="6" t="s">
        <v>678</v>
      </c>
      <c r="C541" s="5"/>
      <c r="D541" s="6" t="s">
        <v>679</v>
      </c>
      <c r="E541" s="7">
        <f t="shared" ref="E541:J541" si="250">+E542</f>
        <v>10000</v>
      </c>
      <c r="F541" s="17">
        <f t="shared" si="250"/>
        <v>10000</v>
      </c>
      <c r="G541" s="7">
        <f t="shared" si="250"/>
        <v>0</v>
      </c>
      <c r="H541" s="17">
        <f t="shared" si="250"/>
        <v>20000</v>
      </c>
      <c r="I541" s="17">
        <f t="shared" si="250"/>
        <v>20000</v>
      </c>
      <c r="J541" s="7">
        <f t="shared" si="250"/>
        <v>0</v>
      </c>
      <c r="K541" s="13"/>
    </row>
    <row r="542" spans="1:11" x14ac:dyDescent="0.25">
      <c r="A542" s="8"/>
      <c r="B542" s="8"/>
      <c r="C542" s="9" t="s">
        <v>7</v>
      </c>
      <c r="D542" s="9"/>
      <c r="E542" s="10">
        <v>10000</v>
      </c>
      <c r="F542" s="10">
        <v>10000</v>
      </c>
      <c r="G542" s="10">
        <f>F542-E542</f>
        <v>0</v>
      </c>
      <c r="H542" s="10">
        <v>20000</v>
      </c>
      <c r="I542" s="10">
        <v>20000</v>
      </c>
      <c r="J542" s="10">
        <f>I542-H542</f>
        <v>0</v>
      </c>
      <c r="K542" s="24"/>
    </row>
    <row r="543" spans="1:11" x14ac:dyDescent="0.25">
      <c r="A543" s="5"/>
      <c r="B543" s="6" t="s">
        <v>680</v>
      </c>
      <c r="C543" s="5"/>
      <c r="D543" s="6" t="s">
        <v>681</v>
      </c>
      <c r="E543" s="7">
        <f t="shared" ref="E543:J543" si="251">+E544</f>
        <v>25000</v>
      </c>
      <c r="F543" s="17">
        <f t="shared" si="251"/>
        <v>25000</v>
      </c>
      <c r="G543" s="7">
        <f t="shared" si="251"/>
        <v>0</v>
      </c>
      <c r="H543" s="17">
        <f t="shared" si="251"/>
        <v>12000</v>
      </c>
      <c r="I543" s="17">
        <f t="shared" si="251"/>
        <v>12000</v>
      </c>
      <c r="J543" s="7">
        <f t="shared" si="251"/>
        <v>0</v>
      </c>
      <c r="K543" s="13"/>
    </row>
    <row r="544" spans="1:11" x14ac:dyDescent="0.25">
      <c r="A544" s="8"/>
      <c r="B544" s="8"/>
      <c r="C544" s="9" t="s">
        <v>7</v>
      </c>
      <c r="D544" s="9"/>
      <c r="E544" s="10">
        <v>25000</v>
      </c>
      <c r="F544" s="10">
        <v>25000</v>
      </c>
      <c r="G544" s="10">
        <f>F544-E544</f>
        <v>0</v>
      </c>
      <c r="H544" s="10">
        <v>12000</v>
      </c>
      <c r="I544" s="10">
        <v>12000</v>
      </c>
      <c r="J544" s="10">
        <f>I544-H544</f>
        <v>0</v>
      </c>
      <c r="K544" s="24"/>
    </row>
    <row r="545" spans="1:11" x14ac:dyDescent="0.25">
      <c r="A545" s="5"/>
      <c r="B545" s="6" t="s">
        <v>682</v>
      </c>
      <c r="C545" s="5"/>
      <c r="D545" s="6" t="s">
        <v>683</v>
      </c>
      <c r="E545" s="7">
        <f t="shared" ref="E545:J545" si="252">+E546</f>
        <v>95000</v>
      </c>
      <c r="F545" s="17">
        <f t="shared" si="252"/>
        <v>95000</v>
      </c>
      <c r="G545" s="7">
        <f t="shared" si="252"/>
        <v>0</v>
      </c>
      <c r="H545" s="17">
        <f t="shared" si="252"/>
        <v>121500</v>
      </c>
      <c r="I545" s="17">
        <f t="shared" si="252"/>
        <v>121500</v>
      </c>
      <c r="J545" s="7">
        <f t="shared" si="252"/>
        <v>0</v>
      </c>
      <c r="K545" s="13"/>
    </row>
    <row r="546" spans="1:11" x14ac:dyDescent="0.25">
      <c r="A546" s="8"/>
      <c r="B546" s="8"/>
      <c r="C546" s="9" t="s">
        <v>7</v>
      </c>
      <c r="D546" s="9"/>
      <c r="E546" s="10">
        <v>95000</v>
      </c>
      <c r="F546" s="10">
        <v>95000</v>
      </c>
      <c r="G546" s="10">
        <f>F546-E546</f>
        <v>0</v>
      </c>
      <c r="H546" s="10">
        <v>121500</v>
      </c>
      <c r="I546" s="10">
        <v>121500</v>
      </c>
      <c r="J546" s="10">
        <f>I546-H546</f>
        <v>0</v>
      </c>
      <c r="K546" s="24"/>
    </row>
    <row r="547" spans="1:11" x14ac:dyDescent="0.25">
      <c r="A547" s="5"/>
      <c r="B547" s="6" t="s">
        <v>684</v>
      </c>
      <c r="C547" s="5"/>
      <c r="D547" s="6" t="s">
        <v>685</v>
      </c>
      <c r="E547" s="7">
        <f t="shared" ref="E547:J547" si="253">+E548</f>
        <v>60000</v>
      </c>
      <c r="F547" s="17">
        <f t="shared" si="253"/>
        <v>60000</v>
      </c>
      <c r="G547" s="7">
        <f t="shared" si="253"/>
        <v>0</v>
      </c>
      <c r="H547" s="17">
        <f t="shared" si="253"/>
        <v>500000</v>
      </c>
      <c r="I547" s="17">
        <f t="shared" si="253"/>
        <v>500000</v>
      </c>
      <c r="J547" s="7">
        <f t="shared" si="253"/>
        <v>0</v>
      </c>
      <c r="K547" s="13"/>
    </row>
    <row r="548" spans="1:11" x14ac:dyDescent="0.25">
      <c r="A548" s="8"/>
      <c r="B548" s="8"/>
      <c r="C548" s="9" t="s">
        <v>686</v>
      </c>
      <c r="D548" s="9" t="s">
        <v>685</v>
      </c>
      <c r="E548" s="10">
        <v>60000</v>
      </c>
      <c r="F548" s="10">
        <v>60000</v>
      </c>
      <c r="G548" s="10">
        <f>F548-E548</f>
        <v>0</v>
      </c>
      <c r="H548" s="10">
        <v>500000</v>
      </c>
      <c r="I548" s="10">
        <v>500000</v>
      </c>
      <c r="J548" s="10">
        <f>I548-H548</f>
        <v>0</v>
      </c>
      <c r="K548" s="24"/>
    </row>
    <row r="549" spans="1:11" x14ac:dyDescent="0.25">
      <c r="A549" s="5"/>
      <c r="B549" s="6" t="s">
        <v>687</v>
      </c>
      <c r="C549" s="5"/>
      <c r="D549" s="6" t="s">
        <v>688</v>
      </c>
      <c r="E549" s="7">
        <f t="shared" ref="E549:J549" si="254">+E550</f>
        <v>3600</v>
      </c>
      <c r="F549" s="17">
        <f t="shared" si="254"/>
        <v>3600</v>
      </c>
      <c r="G549" s="7">
        <f t="shared" si="254"/>
        <v>0</v>
      </c>
      <c r="H549" s="17">
        <f t="shared" si="254"/>
        <v>3600</v>
      </c>
      <c r="I549" s="17">
        <f t="shared" si="254"/>
        <v>3600</v>
      </c>
      <c r="J549" s="7">
        <f t="shared" si="254"/>
        <v>0</v>
      </c>
      <c r="K549" s="13"/>
    </row>
    <row r="550" spans="1:11" x14ac:dyDescent="0.25">
      <c r="A550" s="8"/>
      <c r="B550" s="8"/>
      <c r="C550" s="9" t="s">
        <v>7</v>
      </c>
      <c r="D550" s="9"/>
      <c r="E550" s="10">
        <v>3600</v>
      </c>
      <c r="F550" s="10">
        <v>3600</v>
      </c>
      <c r="G550" s="10">
        <f>F550-E550</f>
        <v>0</v>
      </c>
      <c r="H550" s="10">
        <v>3600</v>
      </c>
      <c r="I550" s="10">
        <v>3600</v>
      </c>
      <c r="J550" s="10">
        <f>I550-H550</f>
        <v>0</v>
      </c>
      <c r="K550" s="24"/>
    </row>
    <row r="551" spans="1:11" x14ac:dyDescent="0.25">
      <c r="A551" s="5"/>
      <c r="B551" s="6" t="s">
        <v>689</v>
      </c>
      <c r="C551" s="5"/>
      <c r="D551" s="6" t="s">
        <v>690</v>
      </c>
      <c r="E551" s="7">
        <f t="shared" ref="E551:J551" si="255">+E552</f>
        <v>35000</v>
      </c>
      <c r="F551" s="17">
        <f t="shared" si="255"/>
        <v>35000</v>
      </c>
      <c r="G551" s="7">
        <f t="shared" si="255"/>
        <v>0</v>
      </c>
      <c r="H551" s="17">
        <f t="shared" si="255"/>
        <v>35000</v>
      </c>
      <c r="I551" s="17">
        <f t="shared" si="255"/>
        <v>35000</v>
      </c>
      <c r="J551" s="7">
        <f t="shared" si="255"/>
        <v>0</v>
      </c>
      <c r="K551" s="13"/>
    </row>
    <row r="552" spans="1:11" x14ac:dyDescent="0.25">
      <c r="A552" s="8"/>
      <c r="B552" s="8"/>
      <c r="C552" s="9" t="s">
        <v>7</v>
      </c>
      <c r="D552" s="9"/>
      <c r="E552" s="10">
        <v>35000</v>
      </c>
      <c r="F552" s="10">
        <v>35000</v>
      </c>
      <c r="G552" s="10">
        <f>F552-E552</f>
        <v>0</v>
      </c>
      <c r="H552" s="10">
        <v>35000</v>
      </c>
      <c r="I552" s="10">
        <v>35000</v>
      </c>
      <c r="J552" s="10">
        <f>I552-H552</f>
        <v>0</v>
      </c>
      <c r="K552" s="24"/>
    </row>
    <row r="553" spans="1:11" x14ac:dyDescent="0.25">
      <c r="A553" s="5"/>
      <c r="B553" s="6" t="s">
        <v>691</v>
      </c>
      <c r="C553" s="5"/>
      <c r="D553" s="6" t="s">
        <v>692</v>
      </c>
      <c r="E553" s="7">
        <f t="shared" ref="E553:J553" si="256">+E554</f>
        <v>15000</v>
      </c>
      <c r="F553" s="17">
        <f t="shared" si="256"/>
        <v>15000</v>
      </c>
      <c r="G553" s="7">
        <f t="shared" si="256"/>
        <v>0</v>
      </c>
      <c r="H553" s="17">
        <f t="shared" si="256"/>
        <v>15000</v>
      </c>
      <c r="I553" s="17">
        <f t="shared" si="256"/>
        <v>15000</v>
      </c>
      <c r="J553" s="7">
        <f t="shared" si="256"/>
        <v>0</v>
      </c>
      <c r="K553" s="13"/>
    </row>
    <row r="554" spans="1:11" x14ac:dyDescent="0.25">
      <c r="A554" s="8"/>
      <c r="B554" s="8"/>
      <c r="C554" s="9" t="s">
        <v>7</v>
      </c>
      <c r="D554" s="9"/>
      <c r="E554" s="10">
        <v>15000</v>
      </c>
      <c r="F554" s="10">
        <v>15000</v>
      </c>
      <c r="G554" s="10">
        <f>F554-E554</f>
        <v>0</v>
      </c>
      <c r="H554" s="10">
        <v>15000</v>
      </c>
      <c r="I554" s="10">
        <v>15000</v>
      </c>
      <c r="J554" s="10">
        <f>I554-H554</f>
        <v>0</v>
      </c>
      <c r="K554" s="24"/>
    </row>
    <row r="555" spans="1:11" x14ac:dyDescent="0.25">
      <c r="A555" s="5"/>
      <c r="B555" s="6" t="s">
        <v>693</v>
      </c>
      <c r="C555" s="5"/>
      <c r="D555" s="6" t="s">
        <v>694</v>
      </c>
      <c r="E555" s="7">
        <f t="shared" ref="E555:J555" si="257">+E556</f>
        <v>1300000</v>
      </c>
      <c r="F555" s="17">
        <f t="shared" si="257"/>
        <v>1300000</v>
      </c>
      <c r="G555" s="7">
        <f t="shared" si="257"/>
        <v>0</v>
      </c>
      <c r="H555" s="17">
        <f t="shared" si="257"/>
        <v>1300000</v>
      </c>
      <c r="I555" s="17">
        <f t="shared" si="257"/>
        <v>1300000</v>
      </c>
      <c r="J555" s="7">
        <f t="shared" si="257"/>
        <v>0</v>
      </c>
      <c r="K555" s="13"/>
    </row>
    <row r="556" spans="1:11" x14ac:dyDescent="0.25">
      <c r="A556" s="8"/>
      <c r="B556" s="8"/>
      <c r="C556" s="9" t="s">
        <v>7</v>
      </c>
      <c r="D556" s="9"/>
      <c r="E556" s="10">
        <v>1300000</v>
      </c>
      <c r="F556" s="10">
        <v>1300000</v>
      </c>
      <c r="G556" s="10">
        <f>F556-E556</f>
        <v>0</v>
      </c>
      <c r="H556" s="10">
        <v>1300000</v>
      </c>
      <c r="I556" s="10">
        <v>1300000</v>
      </c>
      <c r="J556" s="10">
        <f>I556-H556</f>
        <v>0</v>
      </c>
      <c r="K556" s="24"/>
    </row>
    <row r="557" spans="1:11" x14ac:dyDescent="0.25">
      <c r="A557" s="5"/>
      <c r="B557" s="6" t="s">
        <v>695</v>
      </c>
      <c r="C557" s="5"/>
      <c r="D557" s="6" t="s">
        <v>696</v>
      </c>
      <c r="E557" s="7">
        <f t="shared" ref="E557:J557" si="258">+E558</f>
        <v>500</v>
      </c>
      <c r="F557" s="17">
        <f t="shared" si="258"/>
        <v>500</v>
      </c>
      <c r="G557" s="7">
        <f t="shared" si="258"/>
        <v>0</v>
      </c>
      <c r="H557" s="17">
        <f t="shared" si="258"/>
        <v>500</v>
      </c>
      <c r="I557" s="17">
        <f t="shared" si="258"/>
        <v>500</v>
      </c>
      <c r="J557" s="7">
        <f t="shared" si="258"/>
        <v>0</v>
      </c>
      <c r="K557" s="13"/>
    </row>
    <row r="558" spans="1:11" x14ac:dyDescent="0.25">
      <c r="A558" s="8"/>
      <c r="B558" s="8"/>
      <c r="C558" s="9" t="s">
        <v>7</v>
      </c>
      <c r="D558" s="9"/>
      <c r="E558" s="10">
        <v>500</v>
      </c>
      <c r="F558" s="10">
        <v>500</v>
      </c>
      <c r="G558" s="10">
        <f>F558-E558</f>
        <v>0</v>
      </c>
      <c r="H558" s="10">
        <v>500</v>
      </c>
      <c r="I558" s="10">
        <v>500</v>
      </c>
      <c r="J558" s="10">
        <f>I558-H558</f>
        <v>0</v>
      </c>
      <c r="K558" s="24"/>
    </row>
    <row r="559" spans="1:11" x14ac:dyDescent="0.25">
      <c r="A559" s="5"/>
      <c r="B559" s="6" t="s">
        <v>697</v>
      </c>
      <c r="C559" s="5"/>
      <c r="D559" s="6" t="s">
        <v>698</v>
      </c>
      <c r="E559" s="7">
        <f t="shared" ref="E559:J559" si="259">+E560</f>
        <v>4000000</v>
      </c>
      <c r="F559" s="17">
        <f t="shared" si="259"/>
        <v>4000000</v>
      </c>
      <c r="G559" s="7">
        <f t="shared" si="259"/>
        <v>0</v>
      </c>
      <c r="H559" s="17">
        <f t="shared" si="259"/>
        <v>4000000</v>
      </c>
      <c r="I559" s="17">
        <f t="shared" si="259"/>
        <v>4000000</v>
      </c>
      <c r="J559" s="7">
        <f t="shared" si="259"/>
        <v>0</v>
      </c>
      <c r="K559" s="13"/>
    </row>
    <row r="560" spans="1:11" x14ac:dyDescent="0.25">
      <c r="A560" s="8"/>
      <c r="B560" s="8"/>
      <c r="C560" s="9" t="s">
        <v>7</v>
      </c>
      <c r="D560" s="9"/>
      <c r="E560" s="10">
        <v>4000000</v>
      </c>
      <c r="F560" s="10">
        <v>4000000</v>
      </c>
      <c r="G560" s="10">
        <f>F560-E560</f>
        <v>0</v>
      </c>
      <c r="H560" s="10">
        <v>4000000</v>
      </c>
      <c r="I560" s="10">
        <v>4000000</v>
      </c>
      <c r="J560" s="10">
        <f>I560-H560</f>
        <v>0</v>
      </c>
      <c r="K560" s="24"/>
    </row>
    <row r="561" spans="1:11" x14ac:dyDescent="0.25">
      <c r="A561" s="5"/>
      <c r="B561" s="6" t="s">
        <v>699</v>
      </c>
      <c r="C561" s="5"/>
      <c r="D561" s="6" t="s">
        <v>700</v>
      </c>
      <c r="E561" s="7">
        <f t="shared" ref="E561:J561" si="260">+E562</f>
        <v>160000</v>
      </c>
      <c r="F561" s="17">
        <f t="shared" si="260"/>
        <v>160000</v>
      </c>
      <c r="G561" s="7">
        <f t="shared" si="260"/>
        <v>0</v>
      </c>
      <c r="H561" s="17">
        <f t="shared" si="260"/>
        <v>160000</v>
      </c>
      <c r="I561" s="17">
        <f t="shared" si="260"/>
        <v>160000</v>
      </c>
      <c r="J561" s="7">
        <f t="shared" si="260"/>
        <v>0</v>
      </c>
      <c r="K561" s="13"/>
    </row>
    <row r="562" spans="1:11" x14ac:dyDescent="0.25">
      <c r="A562" s="8"/>
      <c r="B562" s="8"/>
      <c r="C562" s="9" t="s">
        <v>7</v>
      </c>
      <c r="D562" s="9"/>
      <c r="E562" s="10">
        <v>160000</v>
      </c>
      <c r="F562" s="10">
        <v>160000</v>
      </c>
      <c r="G562" s="10">
        <f>F562-E562</f>
        <v>0</v>
      </c>
      <c r="H562" s="10">
        <v>160000</v>
      </c>
      <c r="I562" s="10">
        <v>160000</v>
      </c>
      <c r="J562" s="10">
        <f>I562-H562</f>
        <v>0</v>
      </c>
      <c r="K562" s="24"/>
    </row>
    <row r="563" spans="1:11" x14ac:dyDescent="0.25">
      <c r="A563" s="5"/>
      <c r="B563" s="6" t="s">
        <v>701</v>
      </c>
      <c r="C563" s="5"/>
      <c r="D563" s="6" t="s">
        <v>702</v>
      </c>
      <c r="E563" s="7">
        <f t="shared" ref="E563:J563" si="261">+E564</f>
        <v>63300</v>
      </c>
      <c r="F563" s="17">
        <f t="shared" si="261"/>
        <v>63300</v>
      </c>
      <c r="G563" s="7">
        <f t="shared" si="261"/>
        <v>0</v>
      </c>
      <c r="H563" s="17">
        <f t="shared" si="261"/>
        <v>63300</v>
      </c>
      <c r="I563" s="17">
        <f t="shared" si="261"/>
        <v>63300</v>
      </c>
      <c r="J563" s="7">
        <f t="shared" si="261"/>
        <v>0</v>
      </c>
      <c r="K563" s="13"/>
    </row>
    <row r="564" spans="1:11" x14ac:dyDescent="0.25">
      <c r="A564" s="8"/>
      <c r="B564" s="8"/>
      <c r="C564" s="9" t="s">
        <v>7</v>
      </c>
      <c r="D564" s="9"/>
      <c r="E564" s="10">
        <v>63300</v>
      </c>
      <c r="F564" s="10">
        <v>63300</v>
      </c>
      <c r="G564" s="10">
        <f>F564-E564</f>
        <v>0</v>
      </c>
      <c r="H564" s="10">
        <v>63300</v>
      </c>
      <c r="I564" s="10">
        <v>63300</v>
      </c>
      <c r="J564" s="10">
        <f>I564-H564</f>
        <v>0</v>
      </c>
      <c r="K564" s="24"/>
    </row>
    <row r="565" spans="1:11" x14ac:dyDescent="0.25">
      <c r="A565" s="5"/>
      <c r="B565" s="6" t="s">
        <v>703</v>
      </c>
      <c r="C565" s="5"/>
      <c r="D565" s="6" t="s">
        <v>704</v>
      </c>
      <c r="E565" s="7">
        <f t="shared" ref="E565:J565" si="262">+E566</f>
        <v>1700000</v>
      </c>
      <c r="F565" s="17">
        <f t="shared" si="262"/>
        <v>1700000</v>
      </c>
      <c r="G565" s="7">
        <f t="shared" si="262"/>
        <v>0</v>
      </c>
      <c r="H565" s="17">
        <f t="shared" si="262"/>
        <v>1700000</v>
      </c>
      <c r="I565" s="17">
        <f t="shared" si="262"/>
        <v>1700000</v>
      </c>
      <c r="J565" s="7">
        <f t="shared" si="262"/>
        <v>0</v>
      </c>
      <c r="K565" s="13"/>
    </row>
    <row r="566" spans="1:11" x14ac:dyDescent="0.25">
      <c r="A566" s="8"/>
      <c r="B566" s="8"/>
      <c r="C566" s="9" t="s">
        <v>7</v>
      </c>
      <c r="D566" s="9"/>
      <c r="E566" s="10">
        <v>1700000</v>
      </c>
      <c r="F566" s="10">
        <v>1700000</v>
      </c>
      <c r="G566" s="10">
        <f>F566-E566</f>
        <v>0</v>
      </c>
      <c r="H566" s="10">
        <v>1700000</v>
      </c>
      <c r="I566" s="10">
        <v>1700000</v>
      </c>
      <c r="J566" s="10">
        <f>I566-H566</f>
        <v>0</v>
      </c>
      <c r="K566" s="24"/>
    </row>
    <row r="567" spans="1:11" x14ac:dyDescent="0.25">
      <c r="A567" s="5"/>
      <c r="B567" s="20" t="s">
        <v>705</v>
      </c>
      <c r="C567" s="21"/>
      <c r="D567" s="20" t="s">
        <v>706</v>
      </c>
      <c r="E567" s="7">
        <f t="shared" ref="E567:J567" si="263">+E568</f>
        <v>1500000</v>
      </c>
      <c r="F567" s="17">
        <f t="shared" si="263"/>
        <v>1000000</v>
      </c>
      <c r="G567" s="22">
        <f t="shared" si="263"/>
        <v>-500000</v>
      </c>
      <c r="H567" s="17">
        <f t="shared" si="263"/>
        <v>700000</v>
      </c>
      <c r="I567" s="17">
        <f t="shared" si="263"/>
        <v>700000</v>
      </c>
      <c r="J567" s="7">
        <f t="shared" si="263"/>
        <v>0</v>
      </c>
      <c r="K567" s="23" t="s">
        <v>1125</v>
      </c>
    </row>
    <row r="568" spans="1:11" x14ac:dyDescent="0.25">
      <c r="A568" s="8"/>
      <c r="B568" s="8"/>
      <c r="C568" s="9" t="s">
        <v>7</v>
      </c>
      <c r="D568" s="9"/>
      <c r="E568" s="10">
        <v>1500000</v>
      </c>
      <c r="F568" s="10">
        <v>1000000</v>
      </c>
      <c r="G568" s="10">
        <f>F568-E568</f>
        <v>-500000</v>
      </c>
      <c r="H568" s="10">
        <v>700000</v>
      </c>
      <c r="I568" s="10">
        <v>700000</v>
      </c>
      <c r="J568" s="10">
        <f>I568-H568</f>
        <v>0</v>
      </c>
      <c r="K568" s="24"/>
    </row>
    <row r="569" spans="1:11" x14ac:dyDescent="0.25">
      <c r="A569" s="5"/>
      <c r="B569" s="6" t="s">
        <v>707</v>
      </c>
      <c r="C569" s="5"/>
      <c r="D569" s="6" t="s">
        <v>708</v>
      </c>
      <c r="E569" s="7">
        <f t="shared" ref="E569:J569" si="264">+E570</f>
        <v>150000</v>
      </c>
      <c r="F569" s="17">
        <f t="shared" si="264"/>
        <v>150000</v>
      </c>
      <c r="G569" s="7">
        <f t="shared" si="264"/>
        <v>0</v>
      </c>
      <c r="H569" s="17">
        <f t="shared" si="264"/>
        <v>150000</v>
      </c>
      <c r="I569" s="17">
        <f t="shared" si="264"/>
        <v>150000</v>
      </c>
      <c r="J569" s="7">
        <f t="shared" si="264"/>
        <v>0</v>
      </c>
      <c r="K569" s="13"/>
    </row>
    <row r="570" spans="1:11" x14ac:dyDescent="0.25">
      <c r="A570" s="8"/>
      <c r="B570" s="8"/>
      <c r="C570" s="9" t="s">
        <v>541</v>
      </c>
      <c r="D570" s="9" t="s">
        <v>542</v>
      </c>
      <c r="E570" s="10">
        <v>150000</v>
      </c>
      <c r="F570" s="10">
        <v>150000</v>
      </c>
      <c r="G570" s="10">
        <f>F570-E570</f>
        <v>0</v>
      </c>
      <c r="H570" s="10">
        <v>150000</v>
      </c>
      <c r="I570" s="10">
        <v>150000</v>
      </c>
      <c r="J570" s="10">
        <f>I570-H570</f>
        <v>0</v>
      </c>
      <c r="K570" s="24"/>
    </row>
    <row r="571" spans="1:11" x14ac:dyDescent="0.25">
      <c r="A571" s="5"/>
      <c r="B571" s="20" t="s">
        <v>709</v>
      </c>
      <c r="C571" s="21"/>
      <c r="D571" s="20" t="s">
        <v>710</v>
      </c>
      <c r="E571" s="7">
        <f t="shared" ref="E571:J571" si="265">+E572</f>
        <v>255000</v>
      </c>
      <c r="F571" s="17">
        <f t="shared" si="265"/>
        <v>230000</v>
      </c>
      <c r="G571" s="22">
        <f t="shared" si="265"/>
        <v>-25000</v>
      </c>
      <c r="H571" s="17">
        <f t="shared" si="265"/>
        <v>300000</v>
      </c>
      <c r="I571" s="17">
        <f t="shared" si="265"/>
        <v>230000</v>
      </c>
      <c r="J571" s="22">
        <f t="shared" si="265"/>
        <v>-70000</v>
      </c>
      <c r="K571" s="23" t="s">
        <v>1098</v>
      </c>
    </row>
    <row r="572" spans="1:11" x14ac:dyDescent="0.25">
      <c r="A572" s="8"/>
      <c r="B572" s="8"/>
      <c r="C572" s="9" t="s">
        <v>7</v>
      </c>
      <c r="D572" s="9"/>
      <c r="E572" s="10">
        <v>255000</v>
      </c>
      <c r="F572" s="10">
        <v>230000</v>
      </c>
      <c r="G572" s="10">
        <f>F572-E572</f>
        <v>-25000</v>
      </c>
      <c r="H572" s="10">
        <v>300000</v>
      </c>
      <c r="I572" s="10">
        <v>230000</v>
      </c>
      <c r="J572" s="10">
        <f>I572-H572</f>
        <v>-70000</v>
      </c>
      <c r="K572" s="24"/>
    </row>
    <row r="573" spans="1:11" x14ac:dyDescent="0.25">
      <c r="A573" s="5"/>
      <c r="B573" s="6" t="s">
        <v>711</v>
      </c>
      <c r="C573" s="5"/>
      <c r="D573" s="6" t="s">
        <v>712</v>
      </c>
      <c r="E573" s="7">
        <f t="shared" ref="E573:J573" si="266">+E574</f>
        <v>200000</v>
      </c>
      <c r="F573" s="17">
        <f t="shared" si="266"/>
        <v>200000</v>
      </c>
      <c r="G573" s="7">
        <f t="shared" si="266"/>
        <v>0</v>
      </c>
      <c r="H573" s="17">
        <f t="shared" si="266"/>
        <v>200000</v>
      </c>
      <c r="I573" s="17">
        <f t="shared" si="266"/>
        <v>200000</v>
      </c>
      <c r="J573" s="7">
        <f t="shared" si="266"/>
        <v>0</v>
      </c>
      <c r="K573" s="13"/>
    </row>
    <row r="574" spans="1:11" x14ac:dyDescent="0.25">
      <c r="A574" s="8"/>
      <c r="B574" s="8"/>
      <c r="C574" s="9" t="s">
        <v>7</v>
      </c>
      <c r="D574" s="9"/>
      <c r="E574" s="10">
        <v>200000</v>
      </c>
      <c r="F574" s="10">
        <v>200000</v>
      </c>
      <c r="G574" s="10">
        <f>F574-E574</f>
        <v>0</v>
      </c>
      <c r="H574" s="10">
        <v>200000</v>
      </c>
      <c r="I574" s="10">
        <v>200000</v>
      </c>
      <c r="J574" s="10">
        <f>I574-H574</f>
        <v>0</v>
      </c>
      <c r="K574" s="24"/>
    </row>
    <row r="575" spans="1:11" x14ac:dyDescent="0.25">
      <c r="A575" s="5"/>
      <c r="B575" s="6" t="s">
        <v>713</v>
      </c>
      <c r="C575" s="5"/>
      <c r="D575" s="6" t="s">
        <v>714</v>
      </c>
      <c r="E575" s="7">
        <f t="shared" ref="E575:J575" si="267">+E576</f>
        <v>30000</v>
      </c>
      <c r="F575" s="17">
        <f t="shared" si="267"/>
        <v>30000</v>
      </c>
      <c r="G575" s="7">
        <f t="shared" si="267"/>
        <v>0</v>
      </c>
      <c r="H575" s="17">
        <f t="shared" si="267"/>
        <v>30000</v>
      </c>
      <c r="I575" s="17">
        <f t="shared" si="267"/>
        <v>30000</v>
      </c>
      <c r="J575" s="7">
        <f t="shared" si="267"/>
        <v>0</v>
      </c>
      <c r="K575" s="13"/>
    </row>
    <row r="576" spans="1:11" x14ac:dyDescent="0.25">
      <c r="A576" s="8"/>
      <c r="B576" s="8"/>
      <c r="C576" s="9" t="s">
        <v>7</v>
      </c>
      <c r="D576" s="9"/>
      <c r="E576" s="10">
        <v>30000</v>
      </c>
      <c r="F576" s="10">
        <v>30000</v>
      </c>
      <c r="G576" s="10">
        <f>F576-E576</f>
        <v>0</v>
      </c>
      <c r="H576" s="10">
        <v>30000</v>
      </c>
      <c r="I576" s="10">
        <v>30000</v>
      </c>
      <c r="J576" s="10">
        <f>I576-H576</f>
        <v>0</v>
      </c>
      <c r="K576" s="24"/>
    </row>
    <row r="577" spans="1:11" x14ac:dyDescent="0.25">
      <c r="A577" s="5"/>
      <c r="B577" s="20" t="s">
        <v>715</v>
      </c>
      <c r="C577" s="21"/>
      <c r="D577" s="20" t="s">
        <v>716</v>
      </c>
      <c r="E577" s="7">
        <f t="shared" ref="E577:J577" si="268">+E578</f>
        <v>280000</v>
      </c>
      <c r="F577" s="17">
        <f t="shared" si="268"/>
        <v>50000</v>
      </c>
      <c r="G577" s="22">
        <f t="shared" si="268"/>
        <v>-230000</v>
      </c>
      <c r="H577" s="17">
        <f t="shared" si="268"/>
        <v>280000</v>
      </c>
      <c r="I577" s="17">
        <f t="shared" si="268"/>
        <v>420000</v>
      </c>
      <c r="J577" s="22">
        <f t="shared" si="268"/>
        <v>140000</v>
      </c>
      <c r="K577" s="23" t="s">
        <v>1075</v>
      </c>
    </row>
    <row r="578" spans="1:11" x14ac:dyDescent="0.25">
      <c r="A578" s="8"/>
      <c r="B578" s="8"/>
      <c r="C578" s="9" t="s">
        <v>717</v>
      </c>
      <c r="D578" s="9" t="s">
        <v>718</v>
      </c>
      <c r="E578" s="10">
        <v>280000</v>
      </c>
      <c r="F578" s="10">
        <v>50000</v>
      </c>
      <c r="G578" s="10">
        <f>F578-E578</f>
        <v>-230000</v>
      </c>
      <c r="H578" s="10">
        <v>280000</v>
      </c>
      <c r="I578" s="10">
        <v>420000</v>
      </c>
      <c r="J578" s="10">
        <f>I578-H578</f>
        <v>140000</v>
      </c>
      <c r="K578" s="24"/>
    </row>
    <row r="579" spans="1:11" x14ac:dyDescent="0.25">
      <c r="A579" s="5"/>
      <c r="B579" s="6" t="s">
        <v>719</v>
      </c>
      <c r="C579" s="5"/>
      <c r="D579" s="6" t="s">
        <v>720</v>
      </c>
      <c r="E579" s="7">
        <f t="shared" ref="E579:J579" si="269">+E580</f>
        <v>35500</v>
      </c>
      <c r="F579" s="17">
        <f t="shared" si="269"/>
        <v>35500</v>
      </c>
      <c r="G579" s="7">
        <f t="shared" si="269"/>
        <v>0</v>
      </c>
      <c r="H579" s="17">
        <f t="shared" si="269"/>
        <v>35500</v>
      </c>
      <c r="I579" s="17">
        <f t="shared" si="269"/>
        <v>35500</v>
      </c>
      <c r="J579" s="7">
        <f t="shared" si="269"/>
        <v>0</v>
      </c>
      <c r="K579" s="13"/>
    </row>
    <row r="580" spans="1:11" x14ac:dyDescent="0.25">
      <c r="A580" s="8"/>
      <c r="B580" s="8"/>
      <c r="C580" s="9" t="s">
        <v>7</v>
      </c>
      <c r="D580" s="9"/>
      <c r="E580" s="10">
        <v>35500</v>
      </c>
      <c r="F580" s="10">
        <v>35500</v>
      </c>
      <c r="G580" s="10">
        <f>F580-E580</f>
        <v>0</v>
      </c>
      <c r="H580" s="10">
        <v>35500</v>
      </c>
      <c r="I580" s="10">
        <v>35500</v>
      </c>
      <c r="J580" s="10">
        <f>I580-H580</f>
        <v>0</v>
      </c>
      <c r="K580" s="24"/>
    </row>
    <row r="581" spans="1:11" x14ac:dyDescent="0.25">
      <c r="A581" s="5"/>
      <c r="B581" s="6" t="s">
        <v>721</v>
      </c>
      <c r="C581" s="5"/>
      <c r="D581" s="6" t="s">
        <v>722</v>
      </c>
      <c r="E581" s="7">
        <f t="shared" ref="E581:J581" si="270">+E582</f>
        <v>216800</v>
      </c>
      <c r="F581" s="17">
        <f t="shared" si="270"/>
        <v>216800</v>
      </c>
      <c r="G581" s="7">
        <f t="shared" si="270"/>
        <v>0</v>
      </c>
      <c r="H581" s="17">
        <f t="shared" si="270"/>
        <v>216800</v>
      </c>
      <c r="I581" s="17">
        <f t="shared" si="270"/>
        <v>216800</v>
      </c>
      <c r="J581" s="7">
        <f t="shared" si="270"/>
        <v>0</v>
      </c>
      <c r="K581" s="13"/>
    </row>
    <row r="582" spans="1:11" x14ac:dyDescent="0.25">
      <c r="A582" s="8"/>
      <c r="B582" s="8"/>
      <c r="C582" s="9" t="s">
        <v>7</v>
      </c>
      <c r="D582" s="9"/>
      <c r="E582" s="10">
        <v>216800</v>
      </c>
      <c r="F582" s="10">
        <v>216800</v>
      </c>
      <c r="G582" s="10">
        <f>F582-E582</f>
        <v>0</v>
      </c>
      <c r="H582" s="10">
        <v>216800</v>
      </c>
      <c r="I582" s="10">
        <v>216800</v>
      </c>
      <c r="J582" s="10">
        <f>I582-H582</f>
        <v>0</v>
      </c>
      <c r="K582" s="24"/>
    </row>
    <row r="583" spans="1:11" x14ac:dyDescent="0.25">
      <c r="A583" s="5"/>
      <c r="B583" s="6" t="s">
        <v>723</v>
      </c>
      <c r="C583" s="5"/>
      <c r="D583" s="6" t="s">
        <v>724</v>
      </c>
      <c r="E583" s="7">
        <f t="shared" ref="E583:J583" si="271">+E584</f>
        <v>2300000</v>
      </c>
      <c r="F583" s="17">
        <f t="shared" si="271"/>
        <v>2300000</v>
      </c>
      <c r="G583" s="7">
        <f t="shared" si="271"/>
        <v>0</v>
      </c>
      <c r="H583" s="17">
        <f t="shared" si="271"/>
        <v>2300000</v>
      </c>
      <c r="I583" s="17">
        <f t="shared" si="271"/>
        <v>2300000</v>
      </c>
      <c r="J583" s="7">
        <f t="shared" si="271"/>
        <v>0</v>
      </c>
      <c r="K583" s="13"/>
    </row>
    <row r="584" spans="1:11" x14ac:dyDescent="0.25">
      <c r="A584" s="8"/>
      <c r="B584" s="8"/>
      <c r="C584" s="9" t="s">
        <v>7</v>
      </c>
      <c r="D584" s="9"/>
      <c r="E584" s="10">
        <v>2300000</v>
      </c>
      <c r="F584" s="10">
        <v>2300000</v>
      </c>
      <c r="G584" s="10">
        <f>F584-E584</f>
        <v>0</v>
      </c>
      <c r="H584" s="10">
        <v>2300000</v>
      </c>
      <c r="I584" s="10">
        <v>2300000</v>
      </c>
      <c r="J584" s="10">
        <f>I584-H584</f>
        <v>0</v>
      </c>
      <c r="K584" s="24"/>
    </row>
    <row r="585" spans="1:11" x14ac:dyDescent="0.25">
      <c r="A585" s="5"/>
      <c r="B585" s="6" t="s">
        <v>725</v>
      </c>
      <c r="C585" s="5"/>
      <c r="D585" s="6" t="s">
        <v>726</v>
      </c>
      <c r="E585" s="7">
        <f t="shared" ref="E585:J585" si="272">+E586</f>
        <v>1500000</v>
      </c>
      <c r="F585" s="17">
        <f t="shared" si="272"/>
        <v>1500000</v>
      </c>
      <c r="G585" s="7">
        <f t="shared" si="272"/>
        <v>0</v>
      </c>
      <c r="H585" s="17">
        <f t="shared" si="272"/>
        <v>1350000</v>
      </c>
      <c r="I585" s="17">
        <f t="shared" si="272"/>
        <v>1350000</v>
      </c>
      <c r="J585" s="7">
        <f t="shared" si="272"/>
        <v>0</v>
      </c>
      <c r="K585" s="13"/>
    </row>
    <row r="586" spans="1:11" x14ac:dyDescent="0.25">
      <c r="A586" s="8"/>
      <c r="B586" s="8"/>
      <c r="C586" s="9" t="s">
        <v>7</v>
      </c>
      <c r="D586" s="9"/>
      <c r="E586" s="10">
        <v>1500000</v>
      </c>
      <c r="F586" s="10">
        <v>1500000</v>
      </c>
      <c r="G586" s="10">
        <f>F586-E586</f>
        <v>0</v>
      </c>
      <c r="H586" s="10">
        <v>1350000</v>
      </c>
      <c r="I586" s="10">
        <v>1350000</v>
      </c>
      <c r="J586" s="10">
        <f>I586-H586</f>
        <v>0</v>
      </c>
      <c r="K586" s="24"/>
    </row>
    <row r="587" spans="1:11" x14ac:dyDescent="0.25">
      <c r="A587" s="5"/>
      <c r="B587" s="20" t="s">
        <v>727</v>
      </c>
      <c r="C587" s="21"/>
      <c r="D587" s="20" t="s">
        <v>728</v>
      </c>
      <c r="E587" s="7">
        <f t="shared" ref="E587:J587" si="273">+E588+E589</f>
        <v>100000</v>
      </c>
      <c r="F587" s="17">
        <f t="shared" si="273"/>
        <v>100000</v>
      </c>
      <c r="G587" s="7">
        <f t="shared" si="273"/>
        <v>0</v>
      </c>
      <c r="H587" s="17">
        <f t="shared" si="273"/>
        <v>116533</v>
      </c>
      <c r="I587" s="17">
        <f t="shared" si="273"/>
        <v>100000</v>
      </c>
      <c r="J587" s="22">
        <f t="shared" si="273"/>
        <v>-16533</v>
      </c>
      <c r="K587" s="23" t="s">
        <v>1098</v>
      </c>
    </row>
    <row r="588" spans="1:11" x14ac:dyDescent="0.25">
      <c r="A588" s="8"/>
      <c r="B588" s="8"/>
      <c r="C588" s="9" t="s">
        <v>7</v>
      </c>
      <c r="D588" s="9"/>
      <c r="E588" s="10">
        <v>10000</v>
      </c>
      <c r="F588" s="10">
        <v>30000</v>
      </c>
      <c r="G588" s="10">
        <f>F588-E588</f>
        <v>20000</v>
      </c>
      <c r="H588" s="10">
        <v>10000</v>
      </c>
      <c r="I588" s="10">
        <v>30000</v>
      </c>
      <c r="J588" s="10">
        <f>I588-H588</f>
        <v>20000</v>
      </c>
      <c r="K588" s="24"/>
    </row>
    <row r="589" spans="1:11" x14ac:dyDescent="0.25">
      <c r="A589" s="8"/>
      <c r="B589" s="8"/>
      <c r="C589" s="9" t="s">
        <v>729</v>
      </c>
      <c r="D589" s="9" t="s">
        <v>730</v>
      </c>
      <c r="E589" s="10">
        <v>90000</v>
      </c>
      <c r="F589" s="10">
        <v>70000</v>
      </c>
      <c r="G589" s="10">
        <f>F589-E589</f>
        <v>-20000</v>
      </c>
      <c r="H589" s="10">
        <v>106533</v>
      </c>
      <c r="I589" s="10">
        <v>70000</v>
      </c>
      <c r="J589" s="10">
        <f>I589-H589</f>
        <v>-36533</v>
      </c>
      <c r="K589" s="24"/>
    </row>
    <row r="590" spans="1:11" x14ac:dyDescent="0.25">
      <c r="A590" s="5"/>
      <c r="B590" s="6" t="s">
        <v>731</v>
      </c>
      <c r="C590" s="5"/>
      <c r="D590" s="6" t="s">
        <v>732</v>
      </c>
      <c r="E590" s="7">
        <f t="shared" ref="E590:J590" si="274">+E591</f>
        <v>2300000</v>
      </c>
      <c r="F590" s="17">
        <f t="shared" si="274"/>
        <v>2300000</v>
      </c>
      <c r="G590" s="7">
        <f t="shared" si="274"/>
        <v>0</v>
      </c>
      <c r="H590" s="17">
        <f t="shared" si="274"/>
        <v>2200000</v>
      </c>
      <c r="I590" s="17">
        <f t="shared" si="274"/>
        <v>2200000</v>
      </c>
      <c r="J590" s="7">
        <f t="shared" si="274"/>
        <v>0</v>
      </c>
      <c r="K590" s="13"/>
    </row>
    <row r="591" spans="1:11" x14ac:dyDescent="0.25">
      <c r="A591" s="8"/>
      <c r="B591" s="8"/>
      <c r="C591" s="9" t="s">
        <v>7</v>
      </c>
      <c r="D591" s="9"/>
      <c r="E591" s="10">
        <v>2300000</v>
      </c>
      <c r="F591" s="10">
        <v>2300000</v>
      </c>
      <c r="G591" s="10">
        <f>F591-E591</f>
        <v>0</v>
      </c>
      <c r="H591" s="10">
        <v>2200000</v>
      </c>
      <c r="I591" s="10">
        <v>2200000</v>
      </c>
      <c r="J591" s="10">
        <f>I591-H591</f>
        <v>0</v>
      </c>
      <c r="K591" s="24"/>
    </row>
    <row r="592" spans="1:11" x14ac:dyDescent="0.25">
      <c r="A592" s="5"/>
      <c r="B592" s="6" t="s">
        <v>733</v>
      </c>
      <c r="C592" s="5"/>
      <c r="D592" s="6" t="s">
        <v>734</v>
      </c>
      <c r="E592" s="7">
        <f t="shared" ref="E592:J592" si="275">+E593</f>
        <v>160000</v>
      </c>
      <c r="F592" s="17">
        <f t="shared" si="275"/>
        <v>160000</v>
      </c>
      <c r="G592" s="7">
        <f t="shared" si="275"/>
        <v>0</v>
      </c>
      <c r="H592" s="17">
        <f t="shared" si="275"/>
        <v>160000</v>
      </c>
      <c r="I592" s="17">
        <f t="shared" si="275"/>
        <v>160000</v>
      </c>
      <c r="J592" s="7">
        <f t="shared" si="275"/>
        <v>0</v>
      </c>
      <c r="K592" s="13"/>
    </row>
    <row r="593" spans="1:11" x14ac:dyDescent="0.25">
      <c r="A593" s="8"/>
      <c r="B593" s="8"/>
      <c r="C593" s="9" t="s">
        <v>7</v>
      </c>
      <c r="D593" s="9"/>
      <c r="E593" s="10">
        <v>160000</v>
      </c>
      <c r="F593" s="10">
        <v>160000</v>
      </c>
      <c r="G593" s="10">
        <f>F593-E593</f>
        <v>0</v>
      </c>
      <c r="H593" s="10">
        <v>160000</v>
      </c>
      <c r="I593" s="10">
        <v>160000</v>
      </c>
      <c r="J593" s="10">
        <f>I593-H593</f>
        <v>0</v>
      </c>
      <c r="K593" s="24"/>
    </row>
    <row r="594" spans="1:11" x14ac:dyDescent="0.25">
      <c r="A594" s="5"/>
      <c r="B594" s="6" t="s">
        <v>735</v>
      </c>
      <c r="C594" s="5"/>
      <c r="D594" s="6" t="s">
        <v>736</v>
      </c>
      <c r="E594" s="7">
        <f t="shared" ref="E594:J594" si="276">+E595</f>
        <v>750000</v>
      </c>
      <c r="F594" s="17">
        <f t="shared" si="276"/>
        <v>750000</v>
      </c>
      <c r="G594" s="7">
        <f t="shared" si="276"/>
        <v>0</v>
      </c>
      <c r="H594" s="17">
        <f t="shared" si="276"/>
        <v>750000</v>
      </c>
      <c r="I594" s="17">
        <f t="shared" si="276"/>
        <v>750000</v>
      </c>
      <c r="J594" s="7">
        <f t="shared" si="276"/>
        <v>0</v>
      </c>
      <c r="K594" s="13"/>
    </row>
    <row r="595" spans="1:11" x14ac:dyDescent="0.25">
      <c r="A595" s="8"/>
      <c r="B595" s="8"/>
      <c r="C595" s="9" t="s">
        <v>7</v>
      </c>
      <c r="D595" s="9"/>
      <c r="E595" s="10">
        <v>750000</v>
      </c>
      <c r="F595" s="10">
        <v>750000</v>
      </c>
      <c r="G595" s="10">
        <f>F595-E595</f>
        <v>0</v>
      </c>
      <c r="H595" s="10">
        <v>750000</v>
      </c>
      <c r="I595" s="10">
        <v>750000</v>
      </c>
      <c r="J595" s="10">
        <f>I595-H595</f>
        <v>0</v>
      </c>
      <c r="K595" s="24"/>
    </row>
    <row r="596" spans="1:11" ht="26.25" x14ac:dyDescent="0.25">
      <c r="A596" s="5"/>
      <c r="B596" s="20" t="s">
        <v>737</v>
      </c>
      <c r="C596" s="21"/>
      <c r="D596" s="20" t="s">
        <v>738</v>
      </c>
      <c r="E596" s="7">
        <f t="shared" ref="E596:J596" si="277">+E597</f>
        <v>8000000</v>
      </c>
      <c r="F596" s="17">
        <f t="shared" si="277"/>
        <v>9900000</v>
      </c>
      <c r="G596" s="22">
        <f t="shared" si="277"/>
        <v>1900000</v>
      </c>
      <c r="H596" s="17">
        <f t="shared" si="277"/>
        <v>8000000</v>
      </c>
      <c r="I596" s="17">
        <f t="shared" si="277"/>
        <v>9900000</v>
      </c>
      <c r="J596" s="22">
        <f t="shared" si="277"/>
        <v>1900000</v>
      </c>
      <c r="K596" s="28" t="s">
        <v>1076</v>
      </c>
    </row>
    <row r="597" spans="1:11" x14ac:dyDescent="0.25">
      <c r="A597" s="8"/>
      <c r="B597" s="8"/>
      <c r="C597" s="9" t="s">
        <v>7</v>
      </c>
      <c r="D597" s="9"/>
      <c r="E597" s="10">
        <v>8000000</v>
      </c>
      <c r="F597" s="10">
        <v>9900000</v>
      </c>
      <c r="G597" s="10">
        <f>F597-E597</f>
        <v>1900000</v>
      </c>
      <c r="H597" s="10">
        <v>8000000</v>
      </c>
      <c r="I597" s="10">
        <v>9900000</v>
      </c>
      <c r="J597" s="10">
        <f>I597-H597</f>
        <v>1900000</v>
      </c>
      <c r="K597" s="24"/>
    </row>
    <row r="598" spans="1:11" x14ac:dyDescent="0.25">
      <c r="A598" s="5"/>
      <c r="B598" s="6" t="s">
        <v>739</v>
      </c>
      <c r="C598" s="5"/>
      <c r="D598" s="6" t="s">
        <v>740</v>
      </c>
      <c r="E598" s="7">
        <f t="shared" ref="E598:J598" si="278">+E599</f>
        <v>200000</v>
      </c>
      <c r="F598" s="17">
        <f t="shared" si="278"/>
        <v>200000</v>
      </c>
      <c r="G598" s="7">
        <f t="shared" si="278"/>
        <v>0</v>
      </c>
      <c r="H598" s="17">
        <f t="shared" si="278"/>
        <v>0</v>
      </c>
      <c r="I598" s="17">
        <f t="shared" si="278"/>
        <v>0</v>
      </c>
      <c r="J598" s="7">
        <f t="shared" si="278"/>
        <v>0</v>
      </c>
      <c r="K598" s="13"/>
    </row>
    <row r="599" spans="1:11" x14ac:dyDescent="0.25">
      <c r="A599" s="8"/>
      <c r="B599" s="8"/>
      <c r="C599" s="9" t="s">
        <v>7</v>
      </c>
      <c r="D599" s="9"/>
      <c r="E599" s="10">
        <v>200000</v>
      </c>
      <c r="F599" s="10">
        <v>200000</v>
      </c>
      <c r="G599" s="10">
        <f>F599-E599</f>
        <v>0</v>
      </c>
      <c r="H599" s="10">
        <v>0</v>
      </c>
      <c r="I599" s="10">
        <v>0</v>
      </c>
      <c r="J599" s="10">
        <f>I599-H599</f>
        <v>0</v>
      </c>
      <c r="K599" s="24"/>
    </row>
    <row r="600" spans="1:11" x14ac:dyDescent="0.25">
      <c r="A600" s="5"/>
      <c r="B600" s="20" t="s">
        <v>741</v>
      </c>
      <c r="C600" s="21"/>
      <c r="D600" s="20" t="s">
        <v>742</v>
      </c>
      <c r="E600" s="7">
        <f t="shared" ref="E600:J600" si="279">+E601</f>
        <v>40000</v>
      </c>
      <c r="F600" s="17">
        <f t="shared" si="279"/>
        <v>1040000</v>
      </c>
      <c r="G600" s="22">
        <f t="shared" si="279"/>
        <v>1000000</v>
      </c>
      <c r="H600" s="17">
        <f t="shared" si="279"/>
        <v>50000</v>
      </c>
      <c r="I600" s="17">
        <f t="shared" si="279"/>
        <v>3550000</v>
      </c>
      <c r="J600" s="22">
        <f t="shared" si="279"/>
        <v>3500000</v>
      </c>
      <c r="K600" s="23" t="s">
        <v>1077</v>
      </c>
    </row>
    <row r="601" spans="1:11" x14ac:dyDescent="0.25">
      <c r="A601" s="8"/>
      <c r="B601" s="8"/>
      <c r="C601" s="9" t="s">
        <v>615</v>
      </c>
      <c r="D601" s="9" t="s">
        <v>616</v>
      </c>
      <c r="E601" s="10">
        <v>40000</v>
      </c>
      <c r="F601" s="10">
        <v>1040000</v>
      </c>
      <c r="G601" s="10">
        <f>F601-E601</f>
        <v>1000000</v>
      </c>
      <c r="H601" s="10">
        <v>50000</v>
      </c>
      <c r="I601" s="10">
        <v>3550000</v>
      </c>
      <c r="J601" s="10">
        <f>I601-H601</f>
        <v>3500000</v>
      </c>
      <c r="K601" s="24"/>
    </row>
    <row r="602" spans="1:11" x14ac:dyDescent="0.25">
      <c r="A602" s="5"/>
      <c r="B602" s="20" t="s">
        <v>743</v>
      </c>
      <c r="C602" s="21"/>
      <c r="D602" s="20" t="s">
        <v>744</v>
      </c>
      <c r="E602" s="7">
        <f t="shared" ref="E602:J602" si="280">+E603+E604+E605</f>
        <v>5938150</v>
      </c>
      <c r="F602" s="17">
        <f t="shared" si="280"/>
        <v>7455600</v>
      </c>
      <c r="G602" s="22">
        <f t="shared" si="280"/>
        <v>1517450</v>
      </c>
      <c r="H602" s="17">
        <f t="shared" si="280"/>
        <v>7158000</v>
      </c>
      <c r="I602" s="17">
        <f t="shared" si="280"/>
        <v>9737600</v>
      </c>
      <c r="J602" s="22">
        <f t="shared" si="280"/>
        <v>2579600</v>
      </c>
      <c r="K602" s="23" t="s">
        <v>1078</v>
      </c>
    </row>
    <row r="603" spans="1:11" x14ac:dyDescent="0.25">
      <c r="A603" s="8"/>
      <c r="B603" s="8"/>
      <c r="C603" s="9" t="s">
        <v>745</v>
      </c>
      <c r="D603" s="9" t="s">
        <v>746</v>
      </c>
      <c r="E603" s="10">
        <v>0</v>
      </c>
      <c r="F603" s="10">
        <v>3299800</v>
      </c>
      <c r="G603" s="10">
        <f>F603-E603</f>
        <v>3299800</v>
      </c>
      <c r="H603" s="10">
        <v>0</v>
      </c>
      <c r="I603" s="10">
        <v>0</v>
      </c>
      <c r="J603" s="10">
        <f>I603-H603</f>
        <v>0</v>
      </c>
      <c r="K603" s="24"/>
    </row>
    <row r="604" spans="1:11" x14ac:dyDescent="0.25">
      <c r="A604" s="8"/>
      <c r="B604" s="8"/>
      <c r="C604" s="9" t="s">
        <v>747</v>
      </c>
      <c r="D604" s="9" t="s">
        <v>744</v>
      </c>
      <c r="E604" s="10">
        <v>5718150</v>
      </c>
      <c r="F604" s="10">
        <v>3925800</v>
      </c>
      <c r="G604" s="10">
        <f>F604-E604</f>
        <v>-1792350</v>
      </c>
      <c r="H604" s="10">
        <v>7158000</v>
      </c>
      <c r="I604" s="10">
        <v>9737600</v>
      </c>
      <c r="J604" s="10">
        <f>I604-H604</f>
        <v>2579600</v>
      </c>
      <c r="K604" s="24"/>
    </row>
    <row r="605" spans="1:11" x14ac:dyDescent="0.25">
      <c r="A605" s="8"/>
      <c r="B605" s="8"/>
      <c r="C605" s="9" t="s">
        <v>748</v>
      </c>
      <c r="D605" s="9" t="s">
        <v>749</v>
      </c>
      <c r="E605" s="10">
        <v>220000</v>
      </c>
      <c r="F605" s="10">
        <v>230000</v>
      </c>
      <c r="G605" s="10">
        <f>F605-E605</f>
        <v>10000</v>
      </c>
      <c r="H605" s="10">
        <v>0</v>
      </c>
      <c r="I605" s="10">
        <v>0</v>
      </c>
      <c r="J605" s="10">
        <f>I605-H605</f>
        <v>0</v>
      </c>
      <c r="K605" s="24"/>
    </row>
    <row r="606" spans="1:11" x14ac:dyDescent="0.25">
      <c r="A606" s="5"/>
      <c r="B606" s="6" t="s">
        <v>750</v>
      </c>
      <c r="C606" s="5"/>
      <c r="D606" s="6" t="s">
        <v>751</v>
      </c>
      <c r="E606" s="7">
        <f t="shared" ref="E606:J606" si="281">+E607</f>
        <v>100000</v>
      </c>
      <c r="F606" s="17">
        <f t="shared" si="281"/>
        <v>100000</v>
      </c>
      <c r="G606" s="7">
        <f t="shared" si="281"/>
        <v>0</v>
      </c>
      <c r="H606" s="17">
        <f t="shared" si="281"/>
        <v>50000</v>
      </c>
      <c r="I606" s="17">
        <f t="shared" si="281"/>
        <v>50000</v>
      </c>
      <c r="J606" s="7">
        <f t="shared" si="281"/>
        <v>0</v>
      </c>
      <c r="K606" s="13"/>
    </row>
    <row r="607" spans="1:11" x14ac:dyDescent="0.25">
      <c r="A607" s="8"/>
      <c r="B607" s="8"/>
      <c r="C607" s="9" t="s">
        <v>752</v>
      </c>
      <c r="D607" s="9" t="s">
        <v>753</v>
      </c>
      <c r="E607" s="10">
        <v>100000</v>
      </c>
      <c r="F607" s="10">
        <v>100000</v>
      </c>
      <c r="G607" s="10">
        <f>F607-E607</f>
        <v>0</v>
      </c>
      <c r="H607" s="10">
        <v>50000</v>
      </c>
      <c r="I607" s="10">
        <v>50000</v>
      </c>
      <c r="J607" s="10">
        <f>I607-H607</f>
        <v>0</v>
      </c>
      <c r="K607" s="24"/>
    </row>
    <row r="608" spans="1:11" x14ac:dyDescent="0.25">
      <c r="A608" s="5"/>
      <c r="B608" s="6" t="s">
        <v>754</v>
      </c>
      <c r="C608" s="5"/>
      <c r="D608" s="6" t="s">
        <v>755</v>
      </c>
      <c r="E608" s="7">
        <f t="shared" ref="E608:J608" si="282">+E609</f>
        <v>80000</v>
      </c>
      <c r="F608" s="17">
        <f t="shared" si="282"/>
        <v>80000</v>
      </c>
      <c r="G608" s="7">
        <f t="shared" si="282"/>
        <v>0</v>
      </c>
      <c r="H608" s="17">
        <f t="shared" si="282"/>
        <v>60000</v>
      </c>
      <c r="I608" s="17">
        <f t="shared" si="282"/>
        <v>60000</v>
      </c>
      <c r="J608" s="7">
        <f t="shared" si="282"/>
        <v>0</v>
      </c>
      <c r="K608" s="13"/>
    </row>
    <row r="609" spans="1:11" x14ac:dyDescent="0.25">
      <c r="A609" s="8"/>
      <c r="B609" s="8"/>
      <c r="C609" s="9" t="s">
        <v>756</v>
      </c>
      <c r="D609" s="9" t="s">
        <v>755</v>
      </c>
      <c r="E609" s="10">
        <v>80000</v>
      </c>
      <c r="F609" s="10">
        <v>80000</v>
      </c>
      <c r="G609" s="10">
        <f>F609-E609</f>
        <v>0</v>
      </c>
      <c r="H609" s="10">
        <v>60000</v>
      </c>
      <c r="I609" s="10">
        <v>60000</v>
      </c>
      <c r="J609" s="10">
        <f>I609-H609</f>
        <v>0</v>
      </c>
      <c r="K609" s="24"/>
    </row>
    <row r="610" spans="1:11" x14ac:dyDescent="0.25">
      <c r="A610" s="5"/>
      <c r="B610" s="6" t="s">
        <v>757</v>
      </c>
      <c r="C610" s="5"/>
      <c r="D610" s="6" t="s">
        <v>758</v>
      </c>
      <c r="E610" s="7">
        <f t="shared" ref="E610:J610" si="283">+E611</f>
        <v>1200</v>
      </c>
      <c r="F610" s="17">
        <f t="shared" si="283"/>
        <v>1200</v>
      </c>
      <c r="G610" s="7">
        <f t="shared" si="283"/>
        <v>0</v>
      </c>
      <c r="H610" s="17">
        <f t="shared" si="283"/>
        <v>1200</v>
      </c>
      <c r="I610" s="17">
        <f t="shared" si="283"/>
        <v>1200</v>
      </c>
      <c r="J610" s="7">
        <f t="shared" si="283"/>
        <v>0</v>
      </c>
      <c r="K610" s="13"/>
    </row>
    <row r="611" spans="1:11" x14ac:dyDescent="0.25">
      <c r="A611" s="8"/>
      <c r="B611" s="8"/>
      <c r="C611" s="9" t="s">
        <v>759</v>
      </c>
      <c r="D611" s="9" t="s">
        <v>758</v>
      </c>
      <c r="E611" s="10">
        <v>1200</v>
      </c>
      <c r="F611" s="10">
        <v>1200</v>
      </c>
      <c r="G611" s="10">
        <f>F611-E611</f>
        <v>0</v>
      </c>
      <c r="H611" s="10">
        <v>1200</v>
      </c>
      <c r="I611" s="10">
        <v>1200</v>
      </c>
      <c r="J611" s="10">
        <f>I611-H611</f>
        <v>0</v>
      </c>
      <c r="K611" s="24"/>
    </row>
    <row r="612" spans="1:11" x14ac:dyDescent="0.25">
      <c r="A612" s="5"/>
      <c r="B612" s="6" t="s">
        <v>760</v>
      </c>
      <c r="C612" s="5"/>
      <c r="D612" s="6" t="s">
        <v>761</v>
      </c>
      <c r="E612" s="7">
        <f t="shared" ref="E612:J612" si="284">+E613</f>
        <v>80000</v>
      </c>
      <c r="F612" s="17">
        <f t="shared" si="284"/>
        <v>80000</v>
      </c>
      <c r="G612" s="7">
        <f t="shared" si="284"/>
        <v>0</v>
      </c>
      <c r="H612" s="17">
        <f t="shared" si="284"/>
        <v>90000</v>
      </c>
      <c r="I612" s="17">
        <f t="shared" si="284"/>
        <v>90000</v>
      </c>
      <c r="J612" s="7">
        <f t="shared" si="284"/>
        <v>0</v>
      </c>
      <c r="K612" s="13"/>
    </row>
    <row r="613" spans="1:11" x14ac:dyDescent="0.25">
      <c r="A613" s="8"/>
      <c r="B613" s="8"/>
      <c r="C613" s="9" t="s">
        <v>762</v>
      </c>
      <c r="D613" s="9" t="s">
        <v>761</v>
      </c>
      <c r="E613" s="10">
        <v>80000</v>
      </c>
      <c r="F613" s="10">
        <v>80000</v>
      </c>
      <c r="G613" s="10">
        <f>F613-E613</f>
        <v>0</v>
      </c>
      <c r="H613" s="10">
        <v>90000</v>
      </c>
      <c r="I613" s="10">
        <v>90000</v>
      </c>
      <c r="J613" s="10">
        <f>I613-H613</f>
        <v>0</v>
      </c>
      <c r="K613" s="24"/>
    </row>
    <row r="614" spans="1:11" ht="26.25" x14ac:dyDescent="0.25">
      <c r="A614" s="5"/>
      <c r="B614" s="20" t="s">
        <v>763</v>
      </c>
      <c r="C614" s="21"/>
      <c r="D614" s="20" t="s">
        <v>764</v>
      </c>
      <c r="E614" s="7">
        <f t="shared" ref="E614:J614" si="285">+E615</f>
        <v>100000</v>
      </c>
      <c r="F614" s="17">
        <f t="shared" si="285"/>
        <v>140000</v>
      </c>
      <c r="G614" s="22">
        <f t="shared" si="285"/>
        <v>40000</v>
      </c>
      <c r="H614" s="17">
        <f t="shared" si="285"/>
        <v>100000</v>
      </c>
      <c r="I614" s="17">
        <f t="shared" si="285"/>
        <v>140000</v>
      </c>
      <c r="J614" s="22">
        <f t="shared" si="285"/>
        <v>40000</v>
      </c>
      <c r="K614" s="28" t="s">
        <v>1079</v>
      </c>
    </row>
    <row r="615" spans="1:11" x14ac:dyDescent="0.25">
      <c r="A615" s="8"/>
      <c r="B615" s="8"/>
      <c r="C615" s="9" t="s">
        <v>7</v>
      </c>
      <c r="D615" s="9"/>
      <c r="E615" s="10">
        <v>100000</v>
      </c>
      <c r="F615" s="10">
        <v>140000</v>
      </c>
      <c r="G615" s="10">
        <f>F615-E615</f>
        <v>40000</v>
      </c>
      <c r="H615" s="10">
        <v>100000</v>
      </c>
      <c r="I615" s="10">
        <v>140000</v>
      </c>
      <c r="J615" s="10">
        <f>I615-H615</f>
        <v>40000</v>
      </c>
      <c r="K615" s="24"/>
    </row>
    <row r="616" spans="1:11" x14ac:dyDescent="0.25">
      <c r="A616" s="5"/>
      <c r="B616" s="6" t="s">
        <v>765</v>
      </c>
      <c r="C616" s="5"/>
      <c r="D616" s="6" t="s">
        <v>766</v>
      </c>
      <c r="E616" s="7">
        <f t="shared" ref="E616:J616" si="286">+E617</f>
        <v>48800</v>
      </c>
      <c r="F616" s="17">
        <f t="shared" si="286"/>
        <v>48800</v>
      </c>
      <c r="G616" s="7">
        <f t="shared" si="286"/>
        <v>0</v>
      </c>
      <c r="H616" s="17">
        <f t="shared" si="286"/>
        <v>38000</v>
      </c>
      <c r="I616" s="17">
        <f t="shared" si="286"/>
        <v>48800</v>
      </c>
      <c r="J616" s="7">
        <f t="shared" si="286"/>
        <v>10800</v>
      </c>
      <c r="K616" s="13"/>
    </row>
    <row r="617" spans="1:11" x14ac:dyDescent="0.25">
      <c r="A617" s="8"/>
      <c r="B617" s="8"/>
      <c r="C617" s="9" t="s">
        <v>7</v>
      </c>
      <c r="D617" s="9"/>
      <c r="E617" s="10">
        <v>48800</v>
      </c>
      <c r="F617" s="10">
        <v>48800</v>
      </c>
      <c r="G617" s="10">
        <f>F617-E617</f>
        <v>0</v>
      </c>
      <c r="H617" s="10">
        <v>38000</v>
      </c>
      <c r="I617" s="10">
        <v>48800</v>
      </c>
      <c r="J617" s="10">
        <f>I617-H617</f>
        <v>10800</v>
      </c>
      <c r="K617" s="24"/>
    </row>
    <row r="618" spans="1:11" x14ac:dyDescent="0.25">
      <c r="A618" s="2" t="s">
        <v>767</v>
      </c>
      <c r="B618" s="3"/>
      <c r="C618" s="3"/>
      <c r="D618" s="2" t="s">
        <v>768</v>
      </c>
      <c r="E618" s="4">
        <f t="shared" ref="E618:J618" si="287">+E619+E622+E626+E629+E632+E635+E637+E639+E642+E644+E646+E649+E651+E653+E655</f>
        <v>8704200</v>
      </c>
      <c r="F618" s="16">
        <f t="shared" si="287"/>
        <v>15595865</v>
      </c>
      <c r="G618" s="4">
        <f t="shared" si="287"/>
        <v>6891665</v>
      </c>
      <c r="H618" s="16">
        <f t="shared" si="287"/>
        <v>7208200</v>
      </c>
      <c r="I618" s="16">
        <f t="shared" si="287"/>
        <v>7208200</v>
      </c>
      <c r="J618" s="4">
        <f t="shared" si="287"/>
        <v>0</v>
      </c>
      <c r="K618" s="25"/>
    </row>
    <row r="619" spans="1:11" x14ac:dyDescent="0.25">
      <c r="A619" s="5"/>
      <c r="B619" s="6" t="s">
        <v>769</v>
      </c>
      <c r="C619" s="5"/>
      <c r="D619" s="6" t="s">
        <v>770</v>
      </c>
      <c r="E619" s="7">
        <f t="shared" ref="E619:J619" si="288">+E620+E621</f>
        <v>70000</v>
      </c>
      <c r="F619" s="17">
        <f t="shared" si="288"/>
        <v>70000</v>
      </c>
      <c r="G619" s="7">
        <f t="shared" si="288"/>
        <v>0</v>
      </c>
      <c r="H619" s="17">
        <f t="shared" si="288"/>
        <v>70000</v>
      </c>
      <c r="I619" s="17">
        <f t="shared" si="288"/>
        <v>70000</v>
      </c>
      <c r="J619" s="7">
        <f t="shared" si="288"/>
        <v>0</v>
      </c>
      <c r="K619" s="13"/>
    </row>
    <row r="620" spans="1:11" x14ac:dyDescent="0.25">
      <c r="A620" s="8"/>
      <c r="B620" s="8"/>
      <c r="C620" s="9" t="s">
        <v>7</v>
      </c>
      <c r="D620" s="9"/>
      <c r="E620" s="10">
        <v>250</v>
      </c>
      <c r="F620" s="10">
        <v>250</v>
      </c>
      <c r="G620" s="10">
        <f>F620-E620</f>
        <v>0</v>
      </c>
      <c r="H620" s="10">
        <v>250</v>
      </c>
      <c r="I620" s="10">
        <v>250</v>
      </c>
      <c r="J620" s="10">
        <f>I620-H620</f>
        <v>0</v>
      </c>
      <c r="K620" s="24"/>
    </row>
    <row r="621" spans="1:11" x14ac:dyDescent="0.25">
      <c r="A621" s="8"/>
      <c r="B621" s="8"/>
      <c r="C621" s="9" t="s">
        <v>771</v>
      </c>
      <c r="D621" s="9" t="s">
        <v>772</v>
      </c>
      <c r="E621" s="10">
        <v>69750</v>
      </c>
      <c r="F621" s="10">
        <v>69750</v>
      </c>
      <c r="G621" s="10">
        <f>F621-E621</f>
        <v>0</v>
      </c>
      <c r="H621" s="10">
        <v>69750</v>
      </c>
      <c r="I621" s="10">
        <v>69750</v>
      </c>
      <c r="J621" s="10">
        <f>I621-H621</f>
        <v>0</v>
      </c>
      <c r="K621" s="24"/>
    </row>
    <row r="622" spans="1:11" x14ac:dyDescent="0.25">
      <c r="A622" s="5"/>
      <c r="B622" s="6" t="s">
        <v>773</v>
      </c>
      <c r="C622" s="5"/>
      <c r="D622" s="6" t="s">
        <v>774</v>
      </c>
      <c r="E622" s="7">
        <f t="shared" ref="E622:J622" si="289">+E623+E624+E625</f>
        <v>3196000</v>
      </c>
      <c r="F622" s="17">
        <f t="shared" si="289"/>
        <v>3196000</v>
      </c>
      <c r="G622" s="7">
        <f t="shared" si="289"/>
        <v>0</v>
      </c>
      <c r="H622" s="17">
        <f t="shared" si="289"/>
        <v>1680000</v>
      </c>
      <c r="I622" s="17">
        <f t="shared" si="289"/>
        <v>1680000</v>
      </c>
      <c r="J622" s="7">
        <f t="shared" si="289"/>
        <v>0</v>
      </c>
      <c r="K622" s="13"/>
    </row>
    <row r="623" spans="1:11" x14ac:dyDescent="0.25">
      <c r="A623" s="8"/>
      <c r="B623" s="8"/>
      <c r="C623" s="9" t="s">
        <v>7</v>
      </c>
      <c r="D623" s="9"/>
      <c r="E623" s="10">
        <v>300000</v>
      </c>
      <c r="F623" s="10">
        <v>300000</v>
      </c>
      <c r="G623" s="10">
        <f>F623-E623</f>
        <v>0</v>
      </c>
      <c r="H623" s="10">
        <v>300000</v>
      </c>
      <c r="I623" s="10">
        <v>300000</v>
      </c>
      <c r="J623" s="10">
        <f>I623-H623</f>
        <v>0</v>
      </c>
      <c r="K623" s="24"/>
    </row>
    <row r="624" spans="1:11" x14ac:dyDescent="0.25">
      <c r="A624" s="8"/>
      <c r="B624" s="8"/>
      <c r="C624" s="9" t="s">
        <v>775</v>
      </c>
      <c r="D624" s="9" t="s">
        <v>776</v>
      </c>
      <c r="E624" s="10">
        <v>150000</v>
      </c>
      <c r="F624" s="10">
        <v>150000</v>
      </c>
      <c r="G624" s="10">
        <f>F624-E624</f>
        <v>0</v>
      </c>
      <c r="H624" s="10">
        <v>150000</v>
      </c>
      <c r="I624" s="10">
        <v>150000</v>
      </c>
      <c r="J624" s="10">
        <f>I624-H624</f>
        <v>0</v>
      </c>
      <c r="K624" s="24"/>
    </row>
    <row r="625" spans="1:11" x14ac:dyDescent="0.25">
      <c r="A625" s="8"/>
      <c r="B625" s="8"/>
      <c r="C625" s="9" t="s">
        <v>777</v>
      </c>
      <c r="D625" s="9" t="s">
        <v>778</v>
      </c>
      <c r="E625" s="10">
        <v>2746000</v>
      </c>
      <c r="F625" s="10">
        <v>2746000</v>
      </c>
      <c r="G625" s="10">
        <f>F625-E625</f>
        <v>0</v>
      </c>
      <c r="H625" s="10">
        <v>1230000</v>
      </c>
      <c r="I625" s="10">
        <v>1230000</v>
      </c>
      <c r="J625" s="10">
        <f>I625-H625</f>
        <v>0</v>
      </c>
      <c r="K625" s="24"/>
    </row>
    <row r="626" spans="1:11" x14ac:dyDescent="0.25">
      <c r="A626" s="5"/>
      <c r="B626" s="20" t="s">
        <v>779</v>
      </c>
      <c r="C626" s="21"/>
      <c r="D626" s="20" t="s">
        <v>780</v>
      </c>
      <c r="E626" s="7">
        <f t="shared" ref="E626:J626" si="290">+E627+E628</f>
        <v>1350000</v>
      </c>
      <c r="F626" s="17">
        <f t="shared" si="290"/>
        <v>8150000</v>
      </c>
      <c r="G626" s="22">
        <f t="shared" si="290"/>
        <v>6800000</v>
      </c>
      <c r="H626" s="17">
        <f t="shared" si="290"/>
        <v>1350000</v>
      </c>
      <c r="I626" s="17">
        <f t="shared" si="290"/>
        <v>1350000</v>
      </c>
      <c r="J626" s="7">
        <f t="shared" si="290"/>
        <v>0</v>
      </c>
      <c r="K626" s="23" t="s">
        <v>1053</v>
      </c>
    </row>
    <row r="627" spans="1:11" x14ac:dyDescent="0.25">
      <c r="A627" s="8"/>
      <c r="B627" s="8"/>
      <c r="C627" s="9" t="s">
        <v>7</v>
      </c>
      <c r="D627" s="9"/>
      <c r="E627" s="10">
        <v>250000</v>
      </c>
      <c r="F627" s="10">
        <v>250000</v>
      </c>
      <c r="G627" s="10">
        <f>F627-E627</f>
        <v>0</v>
      </c>
      <c r="H627" s="10">
        <v>250000</v>
      </c>
      <c r="I627" s="10">
        <v>250000</v>
      </c>
      <c r="J627" s="10">
        <f>I627-H627</f>
        <v>0</v>
      </c>
      <c r="K627" s="24"/>
    </row>
    <row r="628" spans="1:11" x14ac:dyDescent="0.25">
      <c r="A628" s="8"/>
      <c r="B628" s="8"/>
      <c r="C628" s="9" t="s">
        <v>781</v>
      </c>
      <c r="D628" s="9" t="s">
        <v>782</v>
      </c>
      <c r="E628" s="10">
        <v>1100000</v>
      </c>
      <c r="F628" s="10">
        <v>7900000</v>
      </c>
      <c r="G628" s="10">
        <f>F628-E628</f>
        <v>6800000</v>
      </c>
      <c r="H628" s="10">
        <v>1100000</v>
      </c>
      <c r="I628" s="10">
        <v>1100000</v>
      </c>
      <c r="J628" s="10">
        <f>I628-H628</f>
        <v>0</v>
      </c>
      <c r="K628" s="24"/>
    </row>
    <row r="629" spans="1:11" x14ac:dyDescent="0.25">
      <c r="A629" s="5"/>
      <c r="B629" s="6" t="s">
        <v>783</v>
      </c>
      <c r="C629" s="5"/>
      <c r="D629" s="6" t="s">
        <v>784</v>
      </c>
      <c r="E629" s="7">
        <f t="shared" ref="E629:J629" si="291">+E630+E631</f>
        <v>300000</v>
      </c>
      <c r="F629" s="17">
        <f t="shared" si="291"/>
        <v>300000</v>
      </c>
      <c r="G629" s="7">
        <f t="shared" si="291"/>
        <v>0</v>
      </c>
      <c r="H629" s="17">
        <f t="shared" si="291"/>
        <v>300000</v>
      </c>
      <c r="I629" s="17">
        <f t="shared" si="291"/>
        <v>300000</v>
      </c>
      <c r="J629" s="7">
        <f t="shared" si="291"/>
        <v>0</v>
      </c>
      <c r="K629" s="13"/>
    </row>
    <row r="630" spans="1:11" x14ac:dyDescent="0.25">
      <c r="A630" s="8"/>
      <c r="B630" s="8"/>
      <c r="C630" s="9" t="s">
        <v>7</v>
      </c>
      <c r="D630" s="9"/>
      <c r="E630" s="10">
        <v>204000</v>
      </c>
      <c r="F630" s="10">
        <v>204000</v>
      </c>
      <c r="G630" s="10">
        <f>F630-E630</f>
        <v>0</v>
      </c>
      <c r="H630" s="10">
        <v>204000</v>
      </c>
      <c r="I630" s="10">
        <v>204000</v>
      </c>
      <c r="J630" s="10">
        <f>I630-H630</f>
        <v>0</v>
      </c>
      <c r="K630" s="24"/>
    </row>
    <row r="631" spans="1:11" x14ac:dyDescent="0.25">
      <c r="A631" s="8"/>
      <c r="B631" s="8"/>
      <c r="C631" s="9" t="s">
        <v>785</v>
      </c>
      <c r="D631" s="9" t="s">
        <v>786</v>
      </c>
      <c r="E631" s="10">
        <v>96000</v>
      </c>
      <c r="F631" s="10">
        <v>96000</v>
      </c>
      <c r="G631" s="10">
        <f>F631-E631</f>
        <v>0</v>
      </c>
      <c r="H631" s="10">
        <v>96000</v>
      </c>
      <c r="I631" s="10">
        <v>96000</v>
      </c>
      <c r="J631" s="10">
        <f>I631-H631</f>
        <v>0</v>
      </c>
      <c r="K631" s="24"/>
    </row>
    <row r="632" spans="1:11" x14ac:dyDescent="0.25">
      <c r="A632" s="5"/>
      <c r="B632" s="6" t="s">
        <v>787</v>
      </c>
      <c r="C632" s="5"/>
      <c r="D632" s="6" t="s">
        <v>788</v>
      </c>
      <c r="E632" s="7">
        <f t="shared" ref="E632:J632" si="292">+E633+E634</f>
        <v>80000</v>
      </c>
      <c r="F632" s="17">
        <f t="shared" si="292"/>
        <v>80000</v>
      </c>
      <c r="G632" s="7">
        <f t="shared" si="292"/>
        <v>0</v>
      </c>
      <c r="H632" s="17">
        <f t="shared" si="292"/>
        <v>80000</v>
      </c>
      <c r="I632" s="17">
        <f t="shared" si="292"/>
        <v>80000</v>
      </c>
      <c r="J632" s="7">
        <f t="shared" si="292"/>
        <v>0</v>
      </c>
      <c r="K632" s="13"/>
    </row>
    <row r="633" spans="1:11" x14ac:dyDescent="0.25">
      <c r="A633" s="8"/>
      <c r="B633" s="8"/>
      <c r="C633" s="9" t="s">
        <v>7</v>
      </c>
      <c r="D633" s="9"/>
      <c r="E633" s="10">
        <v>71000</v>
      </c>
      <c r="F633" s="10">
        <v>71000</v>
      </c>
      <c r="G633" s="10">
        <f>F633-E633</f>
        <v>0</v>
      </c>
      <c r="H633" s="10">
        <v>71000</v>
      </c>
      <c r="I633" s="10">
        <v>71000</v>
      </c>
      <c r="J633" s="10">
        <f>I633-H633</f>
        <v>0</v>
      </c>
      <c r="K633" s="24"/>
    </row>
    <row r="634" spans="1:11" x14ac:dyDescent="0.25">
      <c r="A634" s="8"/>
      <c r="B634" s="8"/>
      <c r="C634" s="9" t="s">
        <v>789</v>
      </c>
      <c r="D634" s="9" t="s">
        <v>788</v>
      </c>
      <c r="E634" s="10">
        <v>9000</v>
      </c>
      <c r="F634" s="10">
        <v>9000</v>
      </c>
      <c r="G634" s="10">
        <f>F634-E634</f>
        <v>0</v>
      </c>
      <c r="H634" s="10">
        <v>9000</v>
      </c>
      <c r="I634" s="10">
        <v>9000</v>
      </c>
      <c r="J634" s="10">
        <f>I634-H634</f>
        <v>0</v>
      </c>
      <c r="K634" s="24"/>
    </row>
    <row r="635" spans="1:11" x14ac:dyDescent="0.25">
      <c r="A635" s="5"/>
      <c r="B635" s="6" t="s">
        <v>790</v>
      </c>
      <c r="C635" s="5"/>
      <c r="D635" s="6" t="s">
        <v>791</v>
      </c>
      <c r="E635" s="7">
        <f t="shared" ref="E635:J635" si="293">+E636</f>
        <v>50000</v>
      </c>
      <c r="F635" s="17">
        <f t="shared" si="293"/>
        <v>50000</v>
      </c>
      <c r="G635" s="7">
        <f t="shared" si="293"/>
        <v>0</v>
      </c>
      <c r="H635" s="17">
        <f t="shared" si="293"/>
        <v>50000</v>
      </c>
      <c r="I635" s="17">
        <f t="shared" si="293"/>
        <v>50000</v>
      </c>
      <c r="J635" s="7">
        <f t="shared" si="293"/>
        <v>0</v>
      </c>
      <c r="K635" s="13"/>
    </row>
    <row r="636" spans="1:11" x14ac:dyDescent="0.25">
      <c r="A636" s="8"/>
      <c r="B636" s="8"/>
      <c r="C636" s="9" t="s">
        <v>792</v>
      </c>
      <c r="D636" s="9" t="s">
        <v>793</v>
      </c>
      <c r="E636" s="10">
        <v>50000</v>
      </c>
      <c r="F636" s="10">
        <v>50000</v>
      </c>
      <c r="G636" s="10">
        <f>F636-E636</f>
        <v>0</v>
      </c>
      <c r="H636" s="10">
        <v>50000</v>
      </c>
      <c r="I636" s="10">
        <v>50000</v>
      </c>
      <c r="J636" s="10">
        <f>I636-H636</f>
        <v>0</v>
      </c>
      <c r="K636" s="24"/>
    </row>
    <row r="637" spans="1:11" x14ac:dyDescent="0.25">
      <c r="A637" s="5"/>
      <c r="B637" s="6" t="s">
        <v>794</v>
      </c>
      <c r="C637" s="5"/>
      <c r="D637" s="6" t="s">
        <v>795</v>
      </c>
      <c r="E637" s="7">
        <f t="shared" ref="E637:J637" si="294">+E638</f>
        <v>13000</v>
      </c>
      <c r="F637" s="17">
        <f t="shared" si="294"/>
        <v>13000</v>
      </c>
      <c r="G637" s="7">
        <f t="shared" si="294"/>
        <v>0</v>
      </c>
      <c r="H637" s="17">
        <f t="shared" si="294"/>
        <v>13000</v>
      </c>
      <c r="I637" s="17">
        <f t="shared" si="294"/>
        <v>13000</v>
      </c>
      <c r="J637" s="7">
        <f t="shared" si="294"/>
        <v>0</v>
      </c>
      <c r="K637" s="13"/>
    </row>
    <row r="638" spans="1:11" x14ac:dyDescent="0.25">
      <c r="A638" s="8"/>
      <c r="B638" s="8"/>
      <c r="C638" s="9" t="s">
        <v>7</v>
      </c>
      <c r="D638" s="9"/>
      <c r="E638" s="10">
        <v>13000</v>
      </c>
      <c r="F638" s="10">
        <v>13000</v>
      </c>
      <c r="G638" s="10">
        <f>F638-E638</f>
        <v>0</v>
      </c>
      <c r="H638" s="10">
        <v>13000</v>
      </c>
      <c r="I638" s="10">
        <v>13000</v>
      </c>
      <c r="J638" s="10">
        <f>I638-H638</f>
        <v>0</v>
      </c>
      <c r="K638" s="24"/>
    </row>
    <row r="639" spans="1:11" x14ac:dyDescent="0.25">
      <c r="A639" s="5"/>
      <c r="B639" s="6" t="s">
        <v>796</v>
      </c>
      <c r="C639" s="5"/>
      <c r="D639" s="6" t="s">
        <v>797</v>
      </c>
      <c r="E639" s="7">
        <f t="shared" ref="E639:J639" si="295">+E640+E641</f>
        <v>30000</v>
      </c>
      <c r="F639" s="17">
        <f t="shared" si="295"/>
        <v>30000</v>
      </c>
      <c r="G639" s="7">
        <f t="shared" si="295"/>
        <v>0</v>
      </c>
      <c r="H639" s="17">
        <f t="shared" si="295"/>
        <v>30000</v>
      </c>
      <c r="I639" s="17">
        <f t="shared" si="295"/>
        <v>30000</v>
      </c>
      <c r="J639" s="7">
        <f t="shared" si="295"/>
        <v>0</v>
      </c>
      <c r="K639" s="13"/>
    </row>
    <row r="640" spans="1:11" x14ac:dyDescent="0.25">
      <c r="A640" s="8"/>
      <c r="B640" s="8"/>
      <c r="C640" s="9" t="s">
        <v>7</v>
      </c>
      <c r="D640" s="9"/>
      <c r="E640" s="10">
        <v>200</v>
      </c>
      <c r="F640" s="10">
        <v>200</v>
      </c>
      <c r="G640" s="10">
        <f>F640-E640</f>
        <v>0</v>
      </c>
      <c r="H640" s="10">
        <v>200</v>
      </c>
      <c r="I640" s="10">
        <v>200</v>
      </c>
      <c r="J640" s="10">
        <f>I640-H640</f>
        <v>0</v>
      </c>
      <c r="K640" s="24"/>
    </row>
    <row r="641" spans="1:11" x14ac:dyDescent="0.25">
      <c r="A641" s="8"/>
      <c r="B641" s="8"/>
      <c r="C641" s="9" t="s">
        <v>798</v>
      </c>
      <c r="D641" s="9" t="s">
        <v>799</v>
      </c>
      <c r="E641" s="10">
        <v>29800</v>
      </c>
      <c r="F641" s="10">
        <v>29800</v>
      </c>
      <c r="G641" s="10">
        <f>F641-E641</f>
        <v>0</v>
      </c>
      <c r="H641" s="10">
        <v>29800</v>
      </c>
      <c r="I641" s="10">
        <v>29800</v>
      </c>
      <c r="J641" s="10">
        <f>I641-H641</f>
        <v>0</v>
      </c>
      <c r="K641" s="24"/>
    </row>
    <row r="642" spans="1:11" x14ac:dyDescent="0.25">
      <c r="A642" s="5"/>
      <c r="B642" s="6" t="s">
        <v>800</v>
      </c>
      <c r="C642" s="5"/>
      <c r="D642" s="6" t="s">
        <v>801</v>
      </c>
      <c r="E642" s="7">
        <f t="shared" ref="E642:J642" si="296">+E643</f>
        <v>140000</v>
      </c>
      <c r="F642" s="17">
        <f t="shared" si="296"/>
        <v>140000</v>
      </c>
      <c r="G642" s="7">
        <f t="shared" si="296"/>
        <v>0</v>
      </c>
      <c r="H642" s="17">
        <f t="shared" si="296"/>
        <v>140000</v>
      </c>
      <c r="I642" s="17">
        <f t="shared" si="296"/>
        <v>140000</v>
      </c>
      <c r="J642" s="7">
        <f t="shared" si="296"/>
        <v>0</v>
      </c>
      <c r="K642" s="13"/>
    </row>
    <row r="643" spans="1:11" x14ac:dyDescent="0.25">
      <c r="A643" s="8"/>
      <c r="B643" s="8"/>
      <c r="C643" s="9" t="s">
        <v>7</v>
      </c>
      <c r="D643" s="9"/>
      <c r="E643" s="10">
        <v>140000</v>
      </c>
      <c r="F643" s="10">
        <v>140000</v>
      </c>
      <c r="G643" s="10">
        <f>F643-E643</f>
        <v>0</v>
      </c>
      <c r="H643" s="10">
        <v>140000</v>
      </c>
      <c r="I643" s="10">
        <v>140000</v>
      </c>
      <c r="J643" s="10">
        <f>I643-H643</f>
        <v>0</v>
      </c>
      <c r="K643" s="24"/>
    </row>
    <row r="644" spans="1:11" x14ac:dyDescent="0.25">
      <c r="A644" s="5"/>
      <c r="B644" s="6" t="s">
        <v>802</v>
      </c>
      <c r="C644" s="5"/>
      <c r="D644" s="6" t="s">
        <v>803</v>
      </c>
      <c r="E644" s="7">
        <f t="shared" ref="E644:J644" si="297">+E645</f>
        <v>1500000</v>
      </c>
      <c r="F644" s="17">
        <f t="shared" si="297"/>
        <v>1500000</v>
      </c>
      <c r="G644" s="7">
        <f t="shared" si="297"/>
        <v>0</v>
      </c>
      <c r="H644" s="17">
        <f t="shared" si="297"/>
        <v>1500000</v>
      </c>
      <c r="I644" s="17">
        <f t="shared" si="297"/>
        <v>1500000</v>
      </c>
      <c r="J644" s="7">
        <f t="shared" si="297"/>
        <v>0</v>
      </c>
      <c r="K644" s="13"/>
    </row>
    <row r="645" spans="1:11" x14ac:dyDescent="0.25">
      <c r="A645" s="8"/>
      <c r="B645" s="8"/>
      <c r="C645" s="9" t="s">
        <v>7</v>
      </c>
      <c r="D645" s="9"/>
      <c r="E645" s="10">
        <v>1500000</v>
      </c>
      <c r="F645" s="10">
        <v>1500000</v>
      </c>
      <c r="G645" s="10">
        <f>F645-E645</f>
        <v>0</v>
      </c>
      <c r="H645" s="10">
        <v>1500000</v>
      </c>
      <c r="I645" s="10">
        <v>1500000</v>
      </c>
      <c r="J645" s="10">
        <f>I645-H645</f>
        <v>0</v>
      </c>
      <c r="K645" s="24"/>
    </row>
    <row r="646" spans="1:11" x14ac:dyDescent="0.25">
      <c r="A646" s="5"/>
      <c r="B646" s="20" t="s">
        <v>804</v>
      </c>
      <c r="C646" s="21"/>
      <c r="D646" s="20" t="s">
        <v>805</v>
      </c>
      <c r="E646" s="7">
        <f t="shared" ref="E646:J646" si="298">+E647+E648</f>
        <v>100000</v>
      </c>
      <c r="F646" s="17">
        <f t="shared" si="298"/>
        <v>176665</v>
      </c>
      <c r="G646" s="22">
        <f t="shared" si="298"/>
        <v>76665</v>
      </c>
      <c r="H646" s="17">
        <f t="shared" si="298"/>
        <v>100000</v>
      </c>
      <c r="I646" s="17">
        <f t="shared" si="298"/>
        <v>100000</v>
      </c>
      <c r="J646" s="7">
        <f t="shared" si="298"/>
        <v>0</v>
      </c>
      <c r="K646" s="23" t="s">
        <v>1038</v>
      </c>
    </row>
    <row r="647" spans="1:11" x14ac:dyDescent="0.25">
      <c r="A647" s="8"/>
      <c r="B647" s="8"/>
      <c r="C647" s="9" t="s">
        <v>806</v>
      </c>
      <c r="D647" s="9" t="s">
        <v>805</v>
      </c>
      <c r="E647" s="10">
        <v>100000</v>
      </c>
      <c r="F647" s="10">
        <v>0</v>
      </c>
      <c r="G647" s="10">
        <f>F647-E647</f>
        <v>-100000</v>
      </c>
      <c r="H647" s="10">
        <v>100000</v>
      </c>
      <c r="I647" s="10">
        <v>100000</v>
      </c>
      <c r="J647" s="10">
        <f>I647-H647</f>
        <v>0</v>
      </c>
      <c r="K647" s="24"/>
    </row>
    <row r="648" spans="1:11" x14ac:dyDescent="0.25">
      <c r="A648" s="8"/>
      <c r="B648" s="8"/>
      <c r="C648" s="9" t="s">
        <v>807</v>
      </c>
      <c r="D648" s="9" t="s">
        <v>808</v>
      </c>
      <c r="E648" s="10">
        <v>0</v>
      </c>
      <c r="F648" s="10">
        <v>176665</v>
      </c>
      <c r="G648" s="10">
        <f>F648-E648</f>
        <v>176665</v>
      </c>
      <c r="H648" s="10">
        <v>0</v>
      </c>
      <c r="I648" s="10">
        <v>0</v>
      </c>
      <c r="J648" s="10">
        <f>I648-H648</f>
        <v>0</v>
      </c>
      <c r="K648" s="24"/>
    </row>
    <row r="649" spans="1:11" x14ac:dyDescent="0.25">
      <c r="A649" s="5"/>
      <c r="B649" s="6" t="s">
        <v>809</v>
      </c>
      <c r="C649" s="5"/>
      <c r="D649" s="6" t="s">
        <v>810</v>
      </c>
      <c r="E649" s="7">
        <f t="shared" ref="E649:J649" si="299">+E650</f>
        <v>90000</v>
      </c>
      <c r="F649" s="17">
        <f t="shared" si="299"/>
        <v>90000</v>
      </c>
      <c r="G649" s="7">
        <f t="shared" si="299"/>
        <v>0</v>
      </c>
      <c r="H649" s="17">
        <f t="shared" si="299"/>
        <v>90000</v>
      </c>
      <c r="I649" s="17">
        <f t="shared" si="299"/>
        <v>90000</v>
      </c>
      <c r="J649" s="7">
        <f t="shared" si="299"/>
        <v>0</v>
      </c>
      <c r="K649" s="13"/>
    </row>
    <row r="650" spans="1:11" x14ac:dyDescent="0.25">
      <c r="A650" s="8"/>
      <c r="B650" s="8"/>
      <c r="C650" s="9" t="s">
        <v>7</v>
      </c>
      <c r="D650" s="9"/>
      <c r="E650" s="10">
        <v>90000</v>
      </c>
      <c r="F650" s="10">
        <v>90000</v>
      </c>
      <c r="G650" s="10">
        <f>F650-E650</f>
        <v>0</v>
      </c>
      <c r="H650" s="10">
        <v>90000</v>
      </c>
      <c r="I650" s="10">
        <v>90000</v>
      </c>
      <c r="J650" s="10">
        <f>I650-H650</f>
        <v>0</v>
      </c>
      <c r="K650" s="24"/>
    </row>
    <row r="651" spans="1:11" x14ac:dyDescent="0.25">
      <c r="A651" s="5"/>
      <c r="B651" s="6" t="s">
        <v>811</v>
      </c>
      <c r="C651" s="5"/>
      <c r="D651" s="6" t="s">
        <v>812</v>
      </c>
      <c r="E651" s="7">
        <f t="shared" ref="E651:J651" si="300">+E652</f>
        <v>5200</v>
      </c>
      <c r="F651" s="17">
        <f t="shared" si="300"/>
        <v>5200</v>
      </c>
      <c r="G651" s="7">
        <f t="shared" si="300"/>
        <v>0</v>
      </c>
      <c r="H651" s="17">
        <f t="shared" si="300"/>
        <v>5200</v>
      </c>
      <c r="I651" s="17">
        <f t="shared" si="300"/>
        <v>5200</v>
      </c>
      <c r="J651" s="7">
        <f t="shared" si="300"/>
        <v>0</v>
      </c>
      <c r="K651" s="13"/>
    </row>
    <row r="652" spans="1:11" x14ac:dyDescent="0.25">
      <c r="A652" s="8"/>
      <c r="B652" s="8"/>
      <c r="C652" s="9" t="s">
        <v>7</v>
      </c>
      <c r="D652" s="9"/>
      <c r="E652" s="10">
        <v>5200</v>
      </c>
      <c r="F652" s="10">
        <v>5200</v>
      </c>
      <c r="G652" s="10">
        <f>F652-E652</f>
        <v>0</v>
      </c>
      <c r="H652" s="10">
        <v>5200</v>
      </c>
      <c r="I652" s="10">
        <v>5200</v>
      </c>
      <c r="J652" s="10">
        <f>I652-H652</f>
        <v>0</v>
      </c>
      <c r="K652" s="24"/>
    </row>
    <row r="653" spans="1:11" x14ac:dyDescent="0.25">
      <c r="A653" s="5"/>
      <c r="B653" s="20" t="s">
        <v>813</v>
      </c>
      <c r="C653" s="21"/>
      <c r="D653" s="20" t="s">
        <v>814</v>
      </c>
      <c r="E653" s="7">
        <f t="shared" ref="E653:J653" si="301">+E654</f>
        <v>100000</v>
      </c>
      <c r="F653" s="17">
        <f t="shared" si="301"/>
        <v>115000</v>
      </c>
      <c r="G653" s="22">
        <f t="shared" si="301"/>
        <v>15000</v>
      </c>
      <c r="H653" s="17">
        <f t="shared" si="301"/>
        <v>100000</v>
      </c>
      <c r="I653" s="17">
        <f t="shared" si="301"/>
        <v>100000</v>
      </c>
      <c r="J653" s="7">
        <f t="shared" si="301"/>
        <v>0</v>
      </c>
      <c r="K653" s="23" t="s">
        <v>1039</v>
      </c>
    </row>
    <row r="654" spans="1:11" x14ac:dyDescent="0.25">
      <c r="A654" s="8"/>
      <c r="B654" s="8"/>
      <c r="C654" s="9" t="s">
        <v>7</v>
      </c>
      <c r="D654" s="9"/>
      <c r="E654" s="10">
        <v>100000</v>
      </c>
      <c r="F654" s="10">
        <v>115000</v>
      </c>
      <c r="G654" s="10">
        <f>F654-E654</f>
        <v>15000</v>
      </c>
      <c r="H654" s="10">
        <v>100000</v>
      </c>
      <c r="I654" s="10">
        <v>100000</v>
      </c>
      <c r="J654" s="10">
        <f>I654-H654</f>
        <v>0</v>
      </c>
      <c r="K654" s="24"/>
    </row>
    <row r="655" spans="1:11" x14ac:dyDescent="0.25">
      <c r="A655" s="5"/>
      <c r="B655" s="6" t="s">
        <v>815</v>
      </c>
      <c r="C655" s="5"/>
      <c r="D655" s="6" t="s">
        <v>816</v>
      </c>
      <c r="E655" s="7">
        <f t="shared" ref="E655:J655" si="302">+E656</f>
        <v>1680000</v>
      </c>
      <c r="F655" s="17">
        <f t="shared" si="302"/>
        <v>1680000</v>
      </c>
      <c r="G655" s="7">
        <f t="shared" si="302"/>
        <v>0</v>
      </c>
      <c r="H655" s="17">
        <f t="shared" si="302"/>
        <v>1700000</v>
      </c>
      <c r="I655" s="17">
        <f t="shared" si="302"/>
        <v>1700000</v>
      </c>
      <c r="J655" s="7">
        <f t="shared" si="302"/>
        <v>0</v>
      </c>
      <c r="K655" s="13"/>
    </row>
    <row r="656" spans="1:11" x14ac:dyDescent="0.25">
      <c r="A656" s="8"/>
      <c r="B656" s="8"/>
      <c r="C656" s="9" t="s">
        <v>7</v>
      </c>
      <c r="D656" s="9"/>
      <c r="E656" s="10">
        <v>1680000</v>
      </c>
      <c r="F656" s="10">
        <v>1680000</v>
      </c>
      <c r="G656" s="10">
        <f>F656-E656</f>
        <v>0</v>
      </c>
      <c r="H656" s="10">
        <v>1700000</v>
      </c>
      <c r="I656" s="10">
        <v>1700000</v>
      </c>
      <c r="J656" s="10">
        <f>I656-H656</f>
        <v>0</v>
      </c>
      <c r="K656" s="24"/>
    </row>
    <row r="657" spans="1:11" x14ac:dyDescent="0.25">
      <c r="A657" s="2" t="s">
        <v>817</v>
      </c>
      <c r="B657" s="3"/>
      <c r="C657" s="3"/>
      <c r="D657" s="2" t="s">
        <v>818</v>
      </c>
      <c r="E657" s="4">
        <f t="shared" ref="E657:J657" si="303">+E658+E660+E662+E664+E666+E668+E670+E672+E674+E676+E678+E680+E682+E684+E686+E688+E690+E692+E694+E696+E698+E700+E702+E704+E706+E708+E710+E712+E714+E716+E719+E721</f>
        <v>9603829.4100000001</v>
      </c>
      <c r="F657" s="16">
        <f t="shared" si="303"/>
        <v>10069477.870000001</v>
      </c>
      <c r="G657" s="4">
        <f t="shared" si="303"/>
        <v>465648.45999999996</v>
      </c>
      <c r="H657" s="16">
        <f t="shared" si="303"/>
        <v>9901787.379999999</v>
      </c>
      <c r="I657" s="16">
        <f t="shared" si="303"/>
        <v>10245101.699999999</v>
      </c>
      <c r="J657" s="4">
        <f t="shared" si="303"/>
        <v>343314.3200000003</v>
      </c>
      <c r="K657" s="25"/>
    </row>
    <row r="658" spans="1:11" x14ac:dyDescent="0.25">
      <c r="A658" s="5"/>
      <c r="B658" s="20" t="s">
        <v>819</v>
      </c>
      <c r="C658" s="21"/>
      <c r="D658" s="20" t="s">
        <v>820</v>
      </c>
      <c r="E658" s="7">
        <f t="shared" ref="E658:J658" si="304">+E659</f>
        <v>460000</v>
      </c>
      <c r="F658" s="17">
        <f t="shared" si="304"/>
        <v>467000</v>
      </c>
      <c r="G658" s="22">
        <f t="shared" si="304"/>
        <v>7000</v>
      </c>
      <c r="H658" s="17">
        <f t="shared" si="304"/>
        <v>460000</v>
      </c>
      <c r="I658" s="17">
        <f t="shared" si="304"/>
        <v>467000</v>
      </c>
      <c r="J658" s="22">
        <f t="shared" si="304"/>
        <v>7000</v>
      </c>
      <c r="K658" s="23" t="s">
        <v>1049</v>
      </c>
    </row>
    <row r="659" spans="1:11" x14ac:dyDescent="0.25">
      <c r="A659" s="8"/>
      <c r="B659" s="8"/>
      <c r="C659" s="9" t="s">
        <v>7</v>
      </c>
      <c r="D659" s="9"/>
      <c r="E659" s="10">
        <v>460000</v>
      </c>
      <c r="F659" s="10">
        <v>467000</v>
      </c>
      <c r="G659" s="10">
        <f>F659-E659</f>
        <v>7000</v>
      </c>
      <c r="H659" s="10">
        <v>460000</v>
      </c>
      <c r="I659" s="10">
        <v>467000</v>
      </c>
      <c r="J659" s="10">
        <f>I659-H659</f>
        <v>7000</v>
      </c>
      <c r="K659" s="24"/>
    </row>
    <row r="660" spans="1:11" x14ac:dyDescent="0.25">
      <c r="A660" s="5"/>
      <c r="B660" s="20" t="s">
        <v>821</v>
      </c>
      <c r="C660" s="21"/>
      <c r="D660" s="20" t="s">
        <v>822</v>
      </c>
      <c r="E660" s="7">
        <f t="shared" ref="E660:J660" si="305">+E661</f>
        <v>845000</v>
      </c>
      <c r="F660" s="17">
        <f t="shared" si="305"/>
        <v>916000</v>
      </c>
      <c r="G660" s="22">
        <f t="shared" si="305"/>
        <v>71000</v>
      </c>
      <c r="H660" s="17">
        <f t="shared" si="305"/>
        <v>845000</v>
      </c>
      <c r="I660" s="17">
        <f t="shared" si="305"/>
        <v>916000</v>
      </c>
      <c r="J660" s="22">
        <f t="shared" si="305"/>
        <v>71000</v>
      </c>
      <c r="K660" s="23" t="s">
        <v>1049</v>
      </c>
    </row>
    <row r="661" spans="1:11" x14ac:dyDescent="0.25">
      <c r="A661" s="8"/>
      <c r="B661" s="8"/>
      <c r="C661" s="9" t="s">
        <v>7</v>
      </c>
      <c r="D661" s="9"/>
      <c r="E661" s="10">
        <v>845000</v>
      </c>
      <c r="F661" s="10">
        <v>916000</v>
      </c>
      <c r="G661" s="10">
        <f>F661-E661</f>
        <v>71000</v>
      </c>
      <c r="H661" s="10">
        <v>845000</v>
      </c>
      <c r="I661" s="10">
        <v>916000</v>
      </c>
      <c r="J661" s="10">
        <f>I661-H661</f>
        <v>71000</v>
      </c>
      <c r="K661" s="24"/>
    </row>
    <row r="662" spans="1:11" x14ac:dyDescent="0.25">
      <c r="A662" s="5"/>
      <c r="B662" s="6" t="s">
        <v>823</v>
      </c>
      <c r="C662" s="5"/>
      <c r="D662" s="6" t="s">
        <v>824</v>
      </c>
      <c r="E662" s="7">
        <f t="shared" ref="E662:J662" si="306">+E663</f>
        <v>290000</v>
      </c>
      <c r="F662" s="17">
        <f t="shared" si="306"/>
        <v>290000</v>
      </c>
      <c r="G662" s="7">
        <f t="shared" si="306"/>
        <v>0</v>
      </c>
      <c r="H662" s="17">
        <f t="shared" si="306"/>
        <v>290000</v>
      </c>
      <c r="I662" s="17">
        <f t="shared" si="306"/>
        <v>290000</v>
      </c>
      <c r="J662" s="7">
        <f t="shared" si="306"/>
        <v>0</v>
      </c>
      <c r="K662" s="13"/>
    </row>
    <row r="663" spans="1:11" x14ac:dyDescent="0.25">
      <c r="A663" s="8"/>
      <c r="B663" s="8"/>
      <c r="C663" s="9" t="s">
        <v>7</v>
      </c>
      <c r="D663" s="9"/>
      <c r="E663" s="10">
        <v>290000</v>
      </c>
      <c r="F663" s="10">
        <v>290000</v>
      </c>
      <c r="G663" s="10">
        <f>F663-E663</f>
        <v>0</v>
      </c>
      <c r="H663" s="10">
        <v>290000</v>
      </c>
      <c r="I663" s="10">
        <v>290000</v>
      </c>
      <c r="J663" s="10">
        <f>I663-H663</f>
        <v>0</v>
      </c>
      <c r="K663" s="24"/>
    </row>
    <row r="664" spans="1:11" x14ac:dyDescent="0.25">
      <c r="A664" s="5"/>
      <c r="B664" s="6" t="s">
        <v>825</v>
      </c>
      <c r="C664" s="5"/>
      <c r="D664" s="6" t="s">
        <v>826</v>
      </c>
      <c r="E664" s="7">
        <f t="shared" ref="E664:J664" si="307">+E665</f>
        <v>160000</v>
      </c>
      <c r="F664" s="17">
        <f t="shared" si="307"/>
        <v>160000</v>
      </c>
      <c r="G664" s="7">
        <f t="shared" si="307"/>
        <v>0</v>
      </c>
      <c r="H664" s="17">
        <f t="shared" si="307"/>
        <v>210000</v>
      </c>
      <c r="I664" s="17">
        <f t="shared" si="307"/>
        <v>210000</v>
      </c>
      <c r="J664" s="7">
        <f t="shared" si="307"/>
        <v>0</v>
      </c>
      <c r="K664" s="13"/>
    </row>
    <row r="665" spans="1:11" x14ac:dyDescent="0.25">
      <c r="A665" s="8"/>
      <c r="B665" s="8"/>
      <c r="C665" s="9" t="s">
        <v>7</v>
      </c>
      <c r="D665" s="9"/>
      <c r="E665" s="10">
        <v>160000</v>
      </c>
      <c r="F665" s="10">
        <v>160000</v>
      </c>
      <c r="G665" s="10">
        <f>F665-E665</f>
        <v>0</v>
      </c>
      <c r="H665" s="10">
        <v>210000</v>
      </c>
      <c r="I665" s="10">
        <v>210000</v>
      </c>
      <c r="J665" s="10">
        <f>I665-H665</f>
        <v>0</v>
      </c>
      <c r="K665" s="24"/>
    </row>
    <row r="666" spans="1:11" x14ac:dyDescent="0.25">
      <c r="A666" s="5"/>
      <c r="B666" s="6" t="s">
        <v>827</v>
      </c>
      <c r="C666" s="5"/>
      <c r="D666" s="6" t="s">
        <v>828</v>
      </c>
      <c r="E666" s="7">
        <f t="shared" ref="E666:J666" si="308">+E667</f>
        <v>36500</v>
      </c>
      <c r="F666" s="17">
        <f t="shared" si="308"/>
        <v>36500</v>
      </c>
      <c r="G666" s="7">
        <f t="shared" si="308"/>
        <v>0</v>
      </c>
      <c r="H666" s="17">
        <f t="shared" si="308"/>
        <v>36500</v>
      </c>
      <c r="I666" s="17">
        <f t="shared" si="308"/>
        <v>36500</v>
      </c>
      <c r="J666" s="7">
        <f t="shared" si="308"/>
        <v>0</v>
      </c>
      <c r="K666" s="13"/>
    </row>
    <row r="667" spans="1:11" x14ac:dyDescent="0.25">
      <c r="A667" s="8"/>
      <c r="B667" s="8"/>
      <c r="C667" s="9" t="s">
        <v>7</v>
      </c>
      <c r="D667" s="9"/>
      <c r="E667" s="10">
        <v>36500</v>
      </c>
      <c r="F667" s="10">
        <v>36500</v>
      </c>
      <c r="G667" s="10">
        <f>F667-E667</f>
        <v>0</v>
      </c>
      <c r="H667" s="10">
        <v>36500</v>
      </c>
      <c r="I667" s="10">
        <v>36500</v>
      </c>
      <c r="J667" s="10">
        <f>I667-H667</f>
        <v>0</v>
      </c>
      <c r="K667" s="24"/>
    </row>
    <row r="668" spans="1:11" x14ac:dyDescent="0.25">
      <c r="A668" s="5"/>
      <c r="B668" s="6" t="s">
        <v>829</v>
      </c>
      <c r="C668" s="5"/>
      <c r="D668" s="6" t="s">
        <v>830</v>
      </c>
      <c r="E668" s="7">
        <f t="shared" ref="E668:J668" si="309">+E669</f>
        <v>277000</v>
      </c>
      <c r="F668" s="17">
        <f t="shared" si="309"/>
        <v>277000</v>
      </c>
      <c r="G668" s="7">
        <f t="shared" si="309"/>
        <v>0</v>
      </c>
      <c r="H668" s="17">
        <f t="shared" si="309"/>
        <v>277000</v>
      </c>
      <c r="I668" s="17">
        <f t="shared" si="309"/>
        <v>277000</v>
      </c>
      <c r="J668" s="7">
        <f t="shared" si="309"/>
        <v>0</v>
      </c>
      <c r="K668" s="13"/>
    </row>
    <row r="669" spans="1:11" x14ac:dyDescent="0.25">
      <c r="A669" s="8"/>
      <c r="B669" s="8"/>
      <c r="C669" s="9" t="s">
        <v>7</v>
      </c>
      <c r="D669" s="9"/>
      <c r="E669" s="10">
        <v>277000</v>
      </c>
      <c r="F669" s="10">
        <v>277000</v>
      </c>
      <c r="G669" s="10">
        <f>F669-E669</f>
        <v>0</v>
      </c>
      <c r="H669" s="10">
        <v>277000</v>
      </c>
      <c r="I669" s="10">
        <v>277000</v>
      </c>
      <c r="J669" s="10">
        <f>I669-H669</f>
        <v>0</v>
      </c>
      <c r="K669" s="24"/>
    </row>
    <row r="670" spans="1:11" x14ac:dyDescent="0.25">
      <c r="A670" s="5"/>
      <c r="B670" s="20" t="s">
        <v>831</v>
      </c>
      <c r="C670" s="21"/>
      <c r="D670" s="20" t="s">
        <v>832</v>
      </c>
      <c r="E670" s="7">
        <f t="shared" ref="E670:J670" si="310">+E671</f>
        <v>150000</v>
      </c>
      <c r="F670" s="17">
        <f t="shared" si="310"/>
        <v>155000</v>
      </c>
      <c r="G670" s="22">
        <f t="shared" si="310"/>
        <v>5000</v>
      </c>
      <c r="H670" s="17">
        <f t="shared" si="310"/>
        <v>150000</v>
      </c>
      <c r="I670" s="17">
        <f t="shared" si="310"/>
        <v>155000</v>
      </c>
      <c r="J670" s="22">
        <f t="shared" si="310"/>
        <v>5000</v>
      </c>
      <c r="K670" s="23" t="s">
        <v>1049</v>
      </c>
    </row>
    <row r="671" spans="1:11" x14ac:dyDescent="0.25">
      <c r="A671" s="8"/>
      <c r="B671" s="8"/>
      <c r="C671" s="9" t="s">
        <v>7</v>
      </c>
      <c r="D671" s="9"/>
      <c r="E671" s="10">
        <v>150000</v>
      </c>
      <c r="F671" s="10">
        <v>155000</v>
      </c>
      <c r="G671" s="10">
        <f>F671-E671</f>
        <v>5000</v>
      </c>
      <c r="H671" s="10">
        <v>150000</v>
      </c>
      <c r="I671" s="10">
        <v>155000</v>
      </c>
      <c r="J671" s="10">
        <f>I671-H671</f>
        <v>5000</v>
      </c>
      <c r="K671" s="24"/>
    </row>
    <row r="672" spans="1:11" x14ac:dyDescent="0.25">
      <c r="A672" s="5"/>
      <c r="B672" s="6" t="s">
        <v>833</v>
      </c>
      <c r="C672" s="5"/>
      <c r="D672" s="6" t="s">
        <v>834</v>
      </c>
      <c r="E672" s="7">
        <f t="shared" ref="E672:J672" si="311">+E673</f>
        <v>205000</v>
      </c>
      <c r="F672" s="17">
        <f t="shared" si="311"/>
        <v>205000</v>
      </c>
      <c r="G672" s="7">
        <f t="shared" si="311"/>
        <v>0</v>
      </c>
      <c r="H672" s="17">
        <f t="shared" si="311"/>
        <v>205000</v>
      </c>
      <c r="I672" s="17">
        <f t="shared" si="311"/>
        <v>205000</v>
      </c>
      <c r="J672" s="7">
        <f t="shared" si="311"/>
        <v>0</v>
      </c>
      <c r="K672" s="13"/>
    </row>
    <row r="673" spans="1:11" x14ac:dyDescent="0.25">
      <c r="A673" s="8"/>
      <c r="B673" s="8"/>
      <c r="C673" s="9" t="s">
        <v>7</v>
      </c>
      <c r="D673" s="9"/>
      <c r="E673" s="10">
        <v>205000</v>
      </c>
      <c r="F673" s="10">
        <v>205000</v>
      </c>
      <c r="G673" s="10">
        <f>F673-E673</f>
        <v>0</v>
      </c>
      <c r="H673" s="10">
        <v>205000</v>
      </c>
      <c r="I673" s="10">
        <v>205000</v>
      </c>
      <c r="J673" s="10">
        <f>I673-H673</f>
        <v>0</v>
      </c>
      <c r="K673" s="24"/>
    </row>
    <row r="674" spans="1:11" x14ac:dyDescent="0.25">
      <c r="A674" s="5"/>
      <c r="B674" s="6" t="s">
        <v>835</v>
      </c>
      <c r="C674" s="5"/>
      <c r="D674" s="6" t="s">
        <v>836</v>
      </c>
      <c r="E674" s="7">
        <f t="shared" ref="E674:J674" si="312">+E675</f>
        <v>71000</v>
      </c>
      <c r="F674" s="17">
        <f t="shared" si="312"/>
        <v>71000</v>
      </c>
      <c r="G674" s="7">
        <f t="shared" si="312"/>
        <v>0</v>
      </c>
      <c r="H674" s="17">
        <f t="shared" si="312"/>
        <v>44000</v>
      </c>
      <c r="I674" s="17">
        <f t="shared" si="312"/>
        <v>44000</v>
      </c>
      <c r="J674" s="7">
        <f t="shared" si="312"/>
        <v>0</v>
      </c>
      <c r="K674" s="13"/>
    </row>
    <row r="675" spans="1:11" x14ac:dyDescent="0.25">
      <c r="A675" s="8"/>
      <c r="B675" s="8"/>
      <c r="C675" s="9" t="s">
        <v>7</v>
      </c>
      <c r="D675" s="9"/>
      <c r="E675" s="10">
        <v>71000</v>
      </c>
      <c r="F675" s="10">
        <v>71000</v>
      </c>
      <c r="G675" s="10">
        <f>F675-E675</f>
        <v>0</v>
      </c>
      <c r="H675" s="10">
        <v>44000</v>
      </c>
      <c r="I675" s="10">
        <v>44000</v>
      </c>
      <c r="J675" s="10">
        <f>I675-H675</f>
        <v>0</v>
      </c>
      <c r="K675" s="24"/>
    </row>
    <row r="676" spans="1:11" x14ac:dyDescent="0.25">
      <c r="A676" s="5"/>
      <c r="B676" s="6" t="s">
        <v>837</v>
      </c>
      <c r="C676" s="5"/>
      <c r="D676" s="6" t="s">
        <v>838</v>
      </c>
      <c r="E676" s="7">
        <f t="shared" ref="E676:J676" si="313">+E677</f>
        <v>45000</v>
      </c>
      <c r="F676" s="17">
        <f t="shared" si="313"/>
        <v>45000</v>
      </c>
      <c r="G676" s="7">
        <f t="shared" si="313"/>
        <v>0</v>
      </c>
      <c r="H676" s="17">
        <f t="shared" si="313"/>
        <v>45000</v>
      </c>
      <c r="I676" s="17">
        <f t="shared" si="313"/>
        <v>45000</v>
      </c>
      <c r="J676" s="7">
        <f t="shared" si="313"/>
        <v>0</v>
      </c>
      <c r="K676" s="13"/>
    </row>
    <row r="677" spans="1:11" x14ac:dyDescent="0.25">
      <c r="A677" s="8"/>
      <c r="B677" s="8"/>
      <c r="C677" s="9" t="s">
        <v>7</v>
      </c>
      <c r="D677" s="9"/>
      <c r="E677" s="10">
        <v>45000</v>
      </c>
      <c r="F677" s="10">
        <v>45000</v>
      </c>
      <c r="G677" s="10">
        <f>F677-E677</f>
        <v>0</v>
      </c>
      <c r="H677" s="10">
        <v>45000</v>
      </c>
      <c r="I677" s="10">
        <v>45000</v>
      </c>
      <c r="J677" s="10">
        <f>I677-H677</f>
        <v>0</v>
      </c>
      <c r="K677" s="24"/>
    </row>
    <row r="678" spans="1:11" x14ac:dyDescent="0.25">
      <c r="A678" s="5"/>
      <c r="B678" s="6" t="s">
        <v>839</v>
      </c>
      <c r="C678" s="5"/>
      <c r="D678" s="6" t="s">
        <v>840</v>
      </c>
      <c r="E678" s="7">
        <f t="shared" ref="E678:J678" si="314">+E679</f>
        <v>90000</v>
      </c>
      <c r="F678" s="17">
        <f t="shared" si="314"/>
        <v>90000</v>
      </c>
      <c r="G678" s="7">
        <f t="shared" si="314"/>
        <v>0</v>
      </c>
      <c r="H678" s="17">
        <f t="shared" si="314"/>
        <v>100000</v>
      </c>
      <c r="I678" s="17">
        <f t="shared" si="314"/>
        <v>100000</v>
      </c>
      <c r="J678" s="7">
        <f t="shared" si="314"/>
        <v>0</v>
      </c>
      <c r="K678" s="13"/>
    </row>
    <row r="679" spans="1:11" x14ac:dyDescent="0.25">
      <c r="A679" s="8"/>
      <c r="B679" s="8"/>
      <c r="C679" s="9" t="s">
        <v>841</v>
      </c>
      <c r="D679" s="9" t="s">
        <v>842</v>
      </c>
      <c r="E679" s="10">
        <v>90000</v>
      </c>
      <c r="F679" s="10">
        <v>90000</v>
      </c>
      <c r="G679" s="10">
        <f>F679-E679</f>
        <v>0</v>
      </c>
      <c r="H679" s="10">
        <v>100000</v>
      </c>
      <c r="I679" s="10">
        <v>100000</v>
      </c>
      <c r="J679" s="10">
        <f>I679-H679</f>
        <v>0</v>
      </c>
      <c r="K679" s="24"/>
    </row>
    <row r="680" spans="1:11" x14ac:dyDescent="0.25">
      <c r="A680" s="5"/>
      <c r="B680" s="6" t="s">
        <v>843</v>
      </c>
      <c r="C680" s="5"/>
      <c r="D680" s="6" t="s">
        <v>844</v>
      </c>
      <c r="E680" s="7">
        <f t="shared" ref="E680:J680" si="315">+E681</f>
        <v>148000</v>
      </c>
      <c r="F680" s="17">
        <f t="shared" si="315"/>
        <v>148000</v>
      </c>
      <c r="G680" s="7">
        <f t="shared" si="315"/>
        <v>0</v>
      </c>
      <c r="H680" s="17">
        <f t="shared" si="315"/>
        <v>158000</v>
      </c>
      <c r="I680" s="17">
        <f t="shared" si="315"/>
        <v>158000</v>
      </c>
      <c r="J680" s="7">
        <f t="shared" si="315"/>
        <v>0</v>
      </c>
      <c r="K680" s="13"/>
    </row>
    <row r="681" spans="1:11" x14ac:dyDescent="0.25">
      <c r="A681" s="8"/>
      <c r="B681" s="8"/>
      <c r="C681" s="9" t="s">
        <v>7</v>
      </c>
      <c r="D681" s="9"/>
      <c r="E681" s="10">
        <v>148000</v>
      </c>
      <c r="F681" s="10">
        <v>148000</v>
      </c>
      <c r="G681" s="10">
        <f>F681-E681</f>
        <v>0</v>
      </c>
      <c r="H681" s="10">
        <v>158000</v>
      </c>
      <c r="I681" s="10">
        <v>158000</v>
      </c>
      <c r="J681" s="10">
        <f>I681-H681</f>
        <v>0</v>
      </c>
      <c r="K681" s="24"/>
    </row>
    <row r="682" spans="1:11" x14ac:dyDescent="0.25">
      <c r="A682" s="5"/>
      <c r="B682" s="6" t="s">
        <v>845</v>
      </c>
      <c r="C682" s="5"/>
      <c r="D682" s="6" t="s">
        <v>846</v>
      </c>
      <c r="E682" s="7">
        <f t="shared" ref="E682:J682" si="316">+E683</f>
        <v>110000</v>
      </c>
      <c r="F682" s="17">
        <f t="shared" si="316"/>
        <v>110000</v>
      </c>
      <c r="G682" s="7">
        <f t="shared" si="316"/>
        <v>0</v>
      </c>
      <c r="H682" s="17">
        <f t="shared" si="316"/>
        <v>110000</v>
      </c>
      <c r="I682" s="17">
        <f t="shared" si="316"/>
        <v>110000</v>
      </c>
      <c r="J682" s="7">
        <f t="shared" si="316"/>
        <v>0</v>
      </c>
      <c r="K682" s="13"/>
    </row>
    <row r="683" spans="1:11" x14ac:dyDescent="0.25">
      <c r="A683" s="8"/>
      <c r="B683" s="8"/>
      <c r="C683" s="9" t="s">
        <v>7</v>
      </c>
      <c r="D683" s="9"/>
      <c r="E683" s="10">
        <v>110000</v>
      </c>
      <c r="F683" s="10">
        <v>110000</v>
      </c>
      <c r="G683" s="10">
        <f>F683-E683</f>
        <v>0</v>
      </c>
      <c r="H683" s="10">
        <v>110000</v>
      </c>
      <c r="I683" s="10">
        <v>110000</v>
      </c>
      <c r="J683" s="10">
        <f>I683-H683</f>
        <v>0</v>
      </c>
      <c r="K683" s="24"/>
    </row>
    <row r="684" spans="1:11" ht="15.75" thickBot="1" x14ac:dyDescent="0.3">
      <c r="A684" s="5"/>
      <c r="B684" s="20" t="s">
        <v>847</v>
      </c>
      <c r="C684" s="21"/>
      <c r="D684" s="20" t="s">
        <v>848</v>
      </c>
      <c r="E684" s="7">
        <f t="shared" ref="E684:J684" si="317">+E685</f>
        <v>313000</v>
      </c>
      <c r="F684" s="17">
        <f t="shared" si="317"/>
        <v>323000</v>
      </c>
      <c r="G684" s="22">
        <f t="shared" si="317"/>
        <v>10000</v>
      </c>
      <c r="H684" s="17">
        <f t="shared" si="317"/>
        <v>313000</v>
      </c>
      <c r="I684" s="17">
        <f t="shared" si="317"/>
        <v>323000</v>
      </c>
      <c r="J684" s="22">
        <f t="shared" si="317"/>
        <v>10000</v>
      </c>
      <c r="K684" s="29" t="s">
        <v>1050</v>
      </c>
    </row>
    <row r="685" spans="1:11" x14ac:dyDescent="0.25">
      <c r="A685" s="8"/>
      <c r="B685" s="8"/>
      <c r="C685" s="9" t="s">
        <v>7</v>
      </c>
      <c r="D685" s="9"/>
      <c r="E685" s="10">
        <v>313000</v>
      </c>
      <c r="F685" s="10">
        <v>323000</v>
      </c>
      <c r="G685" s="10">
        <f>F685-E685</f>
        <v>10000</v>
      </c>
      <c r="H685" s="10">
        <v>313000</v>
      </c>
      <c r="I685" s="10">
        <v>323000</v>
      </c>
      <c r="J685" s="10">
        <f>I685-H685</f>
        <v>10000</v>
      </c>
      <c r="K685" s="24"/>
    </row>
    <row r="686" spans="1:11" ht="15.75" thickBot="1" x14ac:dyDescent="0.3">
      <c r="A686" s="5"/>
      <c r="B686" s="20" t="s">
        <v>849</v>
      </c>
      <c r="C686" s="21"/>
      <c r="D686" s="20" t="s">
        <v>850</v>
      </c>
      <c r="E686" s="7">
        <f t="shared" ref="E686:J686" si="318">+E687</f>
        <v>20000</v>
      </c>
      <c r="F686" s="17">
        <f t="shared" si="318"/>
        <v>30000</v>
      </c>
      <c r="G686" s="22">
        <f t="shared" si="318"/>
        <v>10000</v>
      </c>
      <c r="H686" s="17">
        <f t="shared" si="318"/>
        <v>20000</v>
      </c>
      <c r="I686" s="17">
        <f t="shared" si="318"/>
        <v>30000</v>
      </c>
      <c r="J686" s="22">
        <f t="shared" si="318"/>
        <v>10000</v>
      </c>
      <c r="K686" s="29" t="s">
        <v>1050</v>
      </c>
    </row>
    <row r="687" spans="1:11" x14ac:dyDescent="0.25">
      <c r="A687" s="8"/>
      <c r="B687" s="8"/>
      <c r="C687" s="9" t="s">
        <v>7</v>
      </c>
      <c r="D687" s="9"/>
      <c r="E687" s="10">
        <v>20000</v>
      </c>
      <c r="F687" s="10">
        <v>30000</v>
      </c>
      <c r="G687" s="10">
        <f>F687-E687</f>
        <v>10000</v>
      </c>
      <c r="H687" s="10">
        <v>20000</v>
      </c>
      <c r="I687" s="10">
        <v>30000</v>
      </c>
      <c r="J687" s="10">
        <f>I687-H687</f>
        <v>10000</v>
      </c>
      <c r="K687" s="24"/>
    </row>
    <row r="688" spans="1:11" x14ac:dyDescent="0.25">
      <c r="A688" s="5"/>
      <c r="B688" s="6" t="s">
        <v>851</v>
      </c>
      <c r="C688" s="5"/>
      <c r="D688" s="6" t="s">
        <v>852</v>
      </c>
      <c r="E688" s="7">
        <f t="shared" ref="E688:J688" si="319">+E689</f>
        <v>81000</v>
      </c>
      <c r="F688" s="17">
        <f t="shared" si="319"/>
        <v>81000</v>
      </c>
      <c r="G688" s="7">
        <f t="shared" si="319"/>
        <v>0</v>
      </c>
      <c r="H688" s="17">
        <f t="shared" si="319"/>
        <v>81000</v>
      </c>
      <c r="I688" s="17">
        <f t="shared" si="319"/>
        <v>81000</v>
      </c>
      <c r="J688" s="7">
        <f t="shared" si="319"/>
        <v>0</v>
      </c>
      <c r="K688" s="13"/>
    </row>
    <row r="689" spans="1:11" x14ac:dyDescent="0.25">
      <c r="A689" s="8"/>
      <c r="B689" s="8"/>
      <c r="C689" s="9" t="s">
        <v>7</v>
      </c>
      <c r="D689" s="9"/>
      <c r="E689" s="10">
        <v>81000</v>
      </c>
      <c r="F689" s="10">
        <v>81000</v>
      </c>
      <c r="G689" s="10">
        <f>F689-E689</f>
        <v>0</v>
      </c>
      <c r="H689" s="10">
        <v>81000</v>
      </c>
      <c r="I689" s="10">
        <v>81000</v>
      </c>
      <c r="J689" s="10">
        <f>I689-H689</f>
        <v>0</v>
      </c>
      <c r="K689" s="24"/>
    </row>
    <row r="690" spans="1:11" x14ac:dyDescent="0.25">
      <c r="A690" s="5"/>
      <c r="B690" s="6" t="s">
        <v>853</v>
      </c>
      <c r="C690" s="5"/>
      <c r="D690" s="6" t="s">
        <v>854</v>
      </c>
      <c r="E690" s="7">
        <f t="shared" ref="E690:J690" si="320">+E691</f>
        <v>3000</v>
      </c>
      <c r="F690" s="17">
        <f t="shared" si="320"/>
        <v>3000</v>
      </c>
      <c r="G690" s="7">
        <f t="shared" si="320"/>
        <v>0</v>
      </c>
      <c r="H690" s="17">
        <f t="shared" si="320"/>
        <v>3000</v>
      </c>
      <c r="I690" s="17">
        <f t="shared" si="320"/>
        <v>3000</v>
      </c>
      <c r="J690" s="7">
        <f t="shared" si="320"/>
        <v>0</v>
      </c>
      <c r="K690" s="13"/>
    </row>
    <row r="691" spans="1:11" x14ac:dyDescent="0.25">
      <c r="A691" s="8"/>
      <c r="B691" s="8"/>
      <c r="C691" s="9" t="s">
        <v>7</v>
      </c>
      <c r="D691" s="9"/>
      <c r="E691" s="10">
        <v>3000</v>
      </c>
      <c r="F691" s="10">
        <v>3000</v>
      </c>
      <c r="G691" s="10">
        <f>F691-E691</f>
        <v>0</v>
      </c>
      <c r="H691" s="10">
        <v>3000</v>
      </c>
      <c r="I691" s="10">
        <v>3000</v>
      </c>
      <c r="J691" s="10">
        <f>I691-H691</f>
        <v>0</v>
      </c>
      <c r="K691" s="24"/>
    </row>
    <row r="692" spans="1:11" ht="15.75" thickBot="1" x14ac:dyDescent="0.3">
      <c r="A692" s="5"/>
      <c r="B692" s="20" t="s">
        <v>855</v>
      </c>
      <c r="C692" s="21"/>
      <c r="D692" s="20" t="s">
        <v>856</v>
      </c>
      <c r="E692" s="7">
        <f t="shared" ref="E692:J692" si="321">+E693</f>
        <v>20000</v>
      </c>
      <c r="F692" s="17">
        <f t="shared" si="321"/>
        <v>23000</v>
      </c>
      <c r="G692" s="22">
        <f t="shared" si="321"/>
        <v>3000</v>
      </c>
      <c r="H692" s="17">
        <f t="shared" si="321"/>
        <v>20000</v>
      </c>
      <c r="I692" s="17">
        <f t="shared" si="321"/>
        <v>23000</v>
      </c>
      <c r="J692" s="22">
        <f t="shared" si="321"/>
        <v>3000</v>
      </c>
      <c r="K692" s="29" t="s">
        <v>1051</v>
      </c>
    </row>
    <row r="693" spans="1:11" x14ac:dyDescent="0.25">
      <c r="A693" s="8"/>
      <c r="B693" s="8"/>
      <c r="C693" s="9" t="s">
        <v>7</v>
      </c>
      <c r="D693" s="9"/>
      <c r="E693" s="10">
        <v>20000</v>
      </c>
      <c r="F693" s="10">
        <v>23000</v>
      </c>
      <c r="G693" s="10">
        <f>F693-E693</f>
        <v>3000</v>
      </c>
      <c r="H693" s="10">
        <v>20000</v>
      </c>
      <c r="I693" s="10">
        <v>23000</v>
      </c>
      <c r="J693" s="10">
        <f>I693-H693</f>
        <v>3000</v>
      </c>
      <c r="K693" s="24"/>
    </row>
    <row r="694" spans="1:11" x14ac:dyDescent="0.25">
      <c r="A694" s="5"/>
      <c r="B694" s="6" t="s">
        <v>857</v>
      </c>
      <c r="C694" s="5"/>
      <c r="D694" s="6" t="s">
        <v>858</v>
      </c>
      <c r="E694" s="7">
        <f t="shared" ref="E694:J694" si="322">+E695</f>
        <v>15000</v>
      </c>
      <c r="F694" s="17">
        <f t="shared" si="322"/>
        <v>15000</v>
      </c>
      <c r="G694" s="7">
        <f t="shared" si="322"/>
        <v>0</v>
      </c>
      <c r="H694" s="17">
        <f t="shared" si="322"/>
        <v>15000</v>
      </c>
      <c r="I694" s="17">
        <f t="shared" si="322"/>
        <v>15000</v>
      </c>
      <c r="J694" s="7">
        <f t="shared" si="322"/>
        <v>0</v>
      </c>
      <c r="K694" s="13"/>
    </row>
    <row r="695" spans="1:11" x14ac:dyDescent="0.25">
      <c r="A695" s="8"/>
      <c r="B695" s="8"/>
      <c r="C695" s="9" t="s">
        <v>7</v>
      </c>
      <c r="D695" s="9"/>
      <c r="E695" s="10">
        <v>15000</v>
      </c>
      <c r="F695" s="10">
        <v>15000</v>
      </c>
      <c r="G695" s="10">
        <f>F695-E695</f>
        <v>0</v>
      </c>
      <c r="H695" s="10">
        <v>15000</v>
      </c>
      <c r="I695" s="10">
        <v>15000</v>
      </c>
      <c r="J695" s="10">
        <f>I695-H695</f>
        <v>0</v>
      </c>
      <c r="K695" s="24"/>
    </row>
    <row r="696" spans="1:11" x14ac:dyDescent="0.25">
      <c r="A696" s="5"/>
      <c r="B696" s="6" t="s">
        <v>859</v>
      </c>
      <c r="C696" s="5"/>
      <c r="D696" s="6" t="s">
        <v>860</v>
      </c>
      <c r="E696" s="7">
        <f t="shared" ref="E696:J696" si="323">+E697</f>
        <v>10000</v>
      </c>
      <c r="F696" s="17">
        <f t="shared" si="323"/>
        <v>10000</v>
      </c>
      <c r="G696" s="7">
        <f t="shared" si="323"/>
        <v>0</v>
      </c>
      <c r="H696" s="17">
        <f t="shared" si="323"/>
        <v>10000</v>
      </c>
      <c r="I696" s="17">
        <f t="shared" si="323"/>
        <v>10000</v>
      </c>
      <c r="J696" s="7">
        <f t="shared" si="323"/>
        <v>0</v>
      </c>
      <c r="K696" s="13"/>
    </row>
    <row r="697" spans="1:11" x14ac:dyDescent="0.25">
      <c r="A697" s="8"/>
      <c r="B697" s="8"/>
      <c r="C697" s="9" t="s">
        <v>861</v>
      </c>
      <c r="D697" s="9" t="s">
        <v>862</v>
      </c>
      <c r="E697" s="10">
        <v>10000</v>
      </c>
      <c r="F697" s="10">
        <v>10000</v>
      </c>
      <c r="G697" s="10">
        <f>F697-E697</f>
        <v>0</v>
      </c>
      <c r="H697" s="10">
        <v>10000</v>
      </c>
      <c r="I697" s="10">
        <v>10000</v>
      </c>
      <c r="J697" s="10">
        <f>I697-H697</f>
        <v>0</v>
      </c>
      <c r="K697" s="24"/>
    </row>
    <row r="698" spans="1:11" x14ac:dyDescent="0.25">
      <c r="A698" s="5"/>
      <c r="B698" s="6" t="s">
        <v>863</v>
      </c>
      <c r="C698" s="5"/>
      <c r="D698" s="6" t="s">
        <v>864</v>
      </c>
      <c r="E698" s="7">
        <f t="shared" ref="E698:J698" si="324">+E699</f>
        <v>10000</v>
      </c>
      <c r="F698" s="17">
        <f t="shared" si="324"/>
        <v>10000</v>
      </c>
      <c r="G698" s="7">
        <f t="shared" si="324"/>
        <v>0</v>
      </c>
      <c r="H698" s="17">
        <f t="shared" si="324"/>
        <v>10000</v>
      </c>
      <c r="I698" s="17">
        <f t="shared" si="324"/>
        <v>10000</v>
      </c>
      <c r="J698" s="7">
        <f t="shared" si="324"/>
        <v>0</v>
      </c>
      <c r="K698" s="13"/>
    </row>
    <row r="699" spans="1:11" x14ac:dyDescent="0.25">
      <c r="A699" s="8"/>
      <c r="B699" s="8"/>
      <c r="C699" s="9" t="s">
        <v>861</v>
      </c>
      <c r="D699" s="9" t="s">
        <v>862</v>
      </c>
      <c r="E699" s="10">
        <v>10000</v>
      </c>
      <c r="F699" s="10">
        <v>10000</v>
      </c>
      <c r="G699" s="10">
        <f>F699-E699</f>
        <v>0</v>
      </c>
      <c r="H699" s="10">
        <v>10000</v>
      </c>
      <c r="I699" s="10">
        <v>10000</v>
      </c>
      <c r="J699" s="10">
        <f>I699-H699</f>
        <v>0</v>
      </c>
      <c r="K699" s="24"/>
    </row>
    <row r="700" spans="1:11" x14ac:dyDescent="0.25">
      <c r="A700" s="5"/>
      <c r="B700" s="6" t="s">
        <v>865</v>
      </c>
      <c r="C700" s="5"/>
      <c r="D700" s="6" t="s">
        <v>866</v>
      </c>
      <c r="E700" s="7">
        <f t="shared" ref="E700:J700" si="325">+E701</f>
        <v>10000</v>
      </c>
      <c r="F700" s="17">
        <f t="shared" si="325"/>
        <v>10000</v>
      </c>
      <c r="G700" s="7">
        <f t="shared" si="325"/>
        <v>0</v>
      </c>
      <c r="H700" s="17">
        <f t="shared" si="325"/>
        <v>10000</v>
      </c>
      <c r="I700" s="17">
        <f t="shared" si="325"/>
        <v>10000</v>
      </c>
      <c r="J700" s="7">
        <f t="shared" si="325"/>
        <v>0</v>
      </c>
      <c r="K700" s="13"/>
    </row>
    <row r="701" spans="1:11" x14ac:dyDescent="0.25">
      <c r="A701" s="8"/>
      <c r="B701" s="8"/>
      <c r="C701" s="9" t="s">
        <v>861</v>
      </c>
      <c r="D701" s="9" t="s">
        <v>862</v>
      </c>
      <c r="E701" s="10">
        <v>10000</v>
      </c>
      <c r="F701" s="10">
        <v>10000</v>
      </c>
      <c r="G701" s="10">
        <f>F701-E701</f>
        <v>0</v>
      </c>
      <c r="H701" s="10">
        <v>10000</v>
      </c>
      <c r="I701" s="10">
        <v>10000</v>
      </c>
      <c r="J701" s="10">
        <f>I701-H701</f>
        <v>0</v>
      </c>
      <c r="K701" s="24"/>
    </row>
    <row r="702" spans="1:11" x14ac:dyDescent="0.25">
      <c r="A702" s="5"/>
      <c r="B702" s="6" t="s">
        <v>867</v>
      </c>
      <c r="C702" s="5"/>
      <c r="D702" s="6" t="s">
        <v>868</v>
      </c>
      <c r="E702" s="7">
        <f t="shared" ref="E702:J702" si="326">+E703</f>
        <v>5000</v>
      </c>
      <c r="F702" s="17">
        <f t="shared" si="326"/>
        <v>5000</v>
      </c>
      <c r="G702" s="7">
        <f t="shared" si="326"/>
        <v>0</v>
      </c>
      <c r="H702" s="17">
        <f t="shared" si="326"/>
        <v>5000</v>
      </c>
      <c r="I702" s="17">
        <f t="shared" si="326"/>
        <v>5000</v>
      </c>
      <c r="J702" s="7">
        <f t="shared" si="326"/>
        <v>0</v>
      </c>
      <c r="K702" s="13"/>
    </row>
    <row r="703" spans="1:11" x14ac:dyDescent="0.25">
      <c r="A703" s="8"/>
      <c r="B703" s="8"/>
      <c r="C703" s="9" t="s">
        <v>861</v>
      </c>
      <c r="D703" s="9" t="s">
        <v>862</v>
      </c>
      <c r="E703" s="10">
        <v>5000</v>
      </c>
      <c r="F703" s="10">
        <v>5000</v>
      </c>
      <c r="G703" s="10">
        <f>F703-E703</f>
        <v>0</v>
      </c>
      <c r="H703" s="10">
        <v>5000</v>
      </c>
      <c r="I703" s="10">
        <v>5000</v>
      </c>
      <c r="J703" s="10">
        <f>I703-H703</f>
        <v>0</v>
      </c>
      <c r="K703" s="24"/>
    </row>
    <row r="704" spans="1:11" x14ac:dyDescent="0.25">
      <c r="A704" s="5"/>
      <c r="B704" s="6" t="s">
        <v>869</v>
      </c>
      <c r="C704" s="5"/>
      <c r="D704" s="6" t="s">
        <v>870</v>
      </c>
      <c r="E704" s="7">
        <f t="shared" ref="E704:J704" si="327">+E705</f>
        <v>2000</v>
      </c>
      <c r="F704" s="17">
        <f t="shared" si="327"/>
        <v>2000</v>
      </c>
      <c r="G704" s="7">
        <f t="shared" si="327"/>
        <v>0</v>
      </c>
      <c r="H704" s="17">
        <f t="shared" si="327"/>
        <v>2000</v>
      </c>
      <c r="I704" s="17">
        <f t="shared" si="327"/>
        <v>2000</v>
      </c>
      <c r="J704" s="7">
        <f t="shared" si="327"/>
        <v>0</v>
      </c>
      <c r="K704" s="13"/>
    </row>
    <row r="705" spans="1:11" x14ac:dyDescent="0.25">
      <c r="A705" s="8"/>
      <c r="B705" s="8"/>
      <c r="C705" s="9" t="s">
        <v>871</v>
      </c>
      <c r="D705" s="9" t="s">
        <v>870</v>
      </c>
      <c r="E705" s="10">
        <v>2000</v>
      </c>
      <c r="F705" s="10">
        <v>2000</v>
      </c>
      <c r="G705" s="10">
        <f>F705-E705</f>
        <v>0</v>
      </c>
      <c r="H705" s="10">
        <v>2000</v>
      </c>
      <c r="I705" s="10">
        <v>2000</v>
      </c>
      <c r="J705" s="10">
        <f>I705-H705</f>
        <v>0</v>
      </c>
      <c r="K705" s="24"/>
    </row>
    <row r="706" spans="1:11" x14ac:dyDescent="0.25">
      <c r="A706" s="5"/>
      <c r="B706" s="6" t="s">
        <v>872</v>
      </c>
      <c r="C706" s="5"/>
      <c r="D706" s="6" t="s">
        <v>873</v>
      </c>
      <c r="E706" s="7">
        <f t="shared" ref="E706:J706" si="328">+E707</f>
        <v>10000</v>
      </c>
      <c r="F706" s="17">
        <f t="shared" si="328"/>
        <v>10000</v>
      </c>
      <c r="G706" s="7">
        <f t="shared" si="328"/>
        <v>0</v>
      </c>
      <c r="H706" s="17">
        <f t="shared" si="328"/>
        <v>10000</v>
      </c>
      <c r="I706" s="17">
        <f t="shared" si="328"/>
        <v>10000</v>
      </c>
      <c r="J706" s="7">
        <f t="shared" si="328"/>
        <v>0</v>
      </c>
      <c r="K706" s="13"/>
    </row>
    <row r="707" spans="1:11" x14ac:dyDescent="0.25">
      <c r="A707" s="8"/>
      <c r="B707" s="8"/>
      <c r="C707" s="9" t="s">
        <v>861</v>
      </c>
      <c r="D707" s="9" t="s">
        <v>862</v>
      </c>
      <c r="E707" s="10">
        <v>10000</v>
      </c>
      <c r="F707" s="10">
        <v>10000</v>
      </c>
      <c r="G707" s="10">
        <f>F707-E707</f>
        <v>0</v>
      </c>
      <c r="H707" s="10">
        <v>10000</v>
      </c>
      <c r="I707" s="10">
        <v>10000</v>
      </c>
      <c r="J707" s="10">
        <f>I707-H707</f>
        <v>0</v>
      </c>
      <c r="K707" s="24"/>
    </row>
    <row r="708" spans="1:11" x14ac:dyDescent="0.25">
      <c r="A708" s="5"/>
      <c r="B708" s="6" t="s">
        <v>874</v>
      </c>
      <c r="C708" s="5"/>
      <c r="D708" s="6" t="s">
        <v>875</v>
      </c>
      <c r="E708" s="7">
        <f t="shared" ref="E708:J708" si="329">+E709</f>
        <v>5000</v>
      </c>
      <c r="F708" s="17">
        <f t="shared" si="329"/>
        <v>5000</v>
      </c>
      <c r="G708" s="7">
        <f t="shared" si="329"/>
        <v>0</v>
      </c>
      <c r="H708" s="17">
        <f t="shared" si="329"/>
        <v>5000</v>
      </c>
      <c r="I708" s="17">
        <f t="shared" si="329"/>
        <v>5000</v>
      </c>
      <c r="J708" s="7">
        <f t="shared" si="329"/>
        <v>0</v>
      </c>
      <c r="K708" s="13"/>
    </row>
    <row r="709" spans="1:11" x14ac:dyDescent="0.25">
      <c r="A709" s="8"/>
      <c r="B709" s="8"/>
      <c r="C709" s="9" t="s">
        <v>861</v>
      </c>
      <c r="D709" s="9" t="s">
        <v>862</v>
      </c>
      <c r="E709" s="10">
        <v>5000</v>
      </c>
      <c r="F709" s="10">
        <v>5000</v>
      </c>
      <c r="G709" s="10">
        <f>F709-E709</f>
        <v>0</v>
      </c>
      <c r="H709" s="10">
        <v>5000</v>
      </c>
      <c r="I709" s="10">
        <v>5000</v>
      </c>
      <c r="J709" s="10">
        <f>I709-H709</f>
        <v>0</v>
      </c>
      <c r="K709" s="24"/>
    </row>
    <row r="710" spans="1:11" ht="15.75" thickBot="1" x14ac:dyDescent="0.3">
      <c r="A710" s="5"/>
      <c r="B710" s="20" t="s">
        <v>876</v>
      </c>
      <c r="C710" s="21"/>
      <c r="D710" s="20" t="s">
        <v>877</v>
      </c>
      <c r="E710" s="7">
        <f t="shared" ref="E710:J710" si="330">+E711</f>
        <v>4178329.41</v>
      </c>
      <c r="F710" s="17">
        <f t="shared" si="330"/>
        <v>4537977.87</v>
      </c>
      <c r="G710" s="22">
        <f t="shared" si="330"/>
        <v>359648.45999999996</v>
      </c>
      <c r="H710" s="17">
        <f t="shared" si="330"/>
        <v>4469287.38</v>
      </c>
      <c r="I710" s="17">
        <f t="shared" si="330"/>
        <v>4706601.7</v>
      </c>
      <c r="J710" s="22">
        <f t="shared" si="330"/>
        <v>237314.3200000003</v>
      </c>
      <c r="K710" s="29" t="s">
        <v>1052</v>
      </c>
    </row>
    <row r="711" spans="1:11" x14ac:dyDescent="0.25">
      <c r="A711" s="8"/>
      <c r="B711" s="8"/>
      <c r="C711" s="9" t="s">
        <v>7</v>
      </c>
      <c r="D711" s="9"/>
      <c r="E711" s="10">
        <v>4178329.41</v>
      </c>
      <c r="F711" s="10">
        <v>4537977.87</v>
      </c>
      <c r="G711" s="10">
        <f>F711-E711</f>
        <v>359648.45999999996</v>
      </c>
      <c r="H711" s="10">
        <v>4469287.38</v>
      </c>
      <c r="I711" s="10">
        <v>4706601.7</v>
      </c>
      <c r="J711" s="10">
        <f>I711-H711</f>
        <v>237314.3200000003</v>
      </c>
      <c r="K711" s="24"/>
    </row>
    <row r="712" spans="1:11" x14ac:dyDescent="0.25">
      <c r="A712" s="5"/>
      <c r="B712" s="6" t="s">
        <v>878</v>
      </c>
      <c r="C712" s="5"/>
      <c r="D712" s="6" t="s">
        <v>879</v>
      </c>
      <c r="E712" s="7">
        <f t="shared" ref="E712:J712" si="331">+E713</f>
        <v>184000</v>
      </c>
      <c r="F712" s="17">
        <f t="shared" si="331"/>
        <v>184000</v>
      </c>
      <c r="G712" s="7">
        <f t="shared" si="331"/>
        <v>0</v>
      </c>
      <c r="H712" s="17">
        <f t="shared" si="331"/>
        <v>188000</v>
      </c>
      <c r="I712" s="17">
        <f t="shared" si="331"/>
        <v>188000</v>
      </c>
      <c r="J712" s="7">
        <f t="shared" si="331"/>
        <v>0</v>
      </c>
      <c r="K712" s="13"/>
    </row>
    <row r="713" spans="1:11" x14ac:dyDescent="0.25">
      <c r="A713" s="8"/>
      <c r="B713" s="8"/>
      <c r="C713" s="9" t="s">
        <v>7</v>
      </c>
      <c r="D713" s="9"/>
      <c r="E713" s="10">
        <v>184000</v>
      </c>
      <c r="F713" s="10">
        <v>184000</v>
      </c>
      <c r="G713" s="10">
        <f>F713-E713</f>
        <v>0</v>
      </c>
      <c r="H713" s="10">
        <v>188000</v>
      </c>
      <c r="I713" s="10">
        <v>188000</v>
      </c>
      <c r="J713" s="10">
        <f>I713-H713</f>
        <v>0</v>
      </c>
      <c r="K713" s="24"/>
    </row>
    <row r="714" spans="1:11" x14ac:dyDescent="0.25">
      <c r="A714" s="5"/>
      <c r="B714" s="6" t="s">
        <v>880</v>
      </c>
      <c r="C714" s="5"/>
      <c r="D714" s="6" t="s">
        <v>881</v>
      </c>
      <c r="E714" s="7">
        <f t="shared" ref="E714:J714" si="332">+E715</f>
        <v>227000</v>
      </c>
      <c r="F714" s="17">
        <f t="shared" si="332"/>
        <v>227000</v>
      </c>
      <c r="G714" s="7">
        <f t="shared" si="332"/>
        <v>0</v>
      </c>
      <c r="H714" s="17">
        <f t="shared" si="332"/>
        <v>232000</v>
      </c>
      <c r="I714" s="17">
        <f t="shared" si="332"/>
        <v>232000</v>
      </c>
      <c r="J714" s="7">
        <f t="shared" si="332"/>
        <v>0</v>
      </c>
      <c r="K714" s="13"/>
    </row>
    <row r="715" spans="1:11" x14ac:dyDescent="0.25">
      <c r="A715" s="8"/>
      <c r="B715" s="8"/>
      <c r="C715" s="9" t="s">
        <v>7</v>
      </c>
      <c r="D715" s="9"/>
      <c r="E715" s="10">
        <v>227000</v>
      </c>
      <c r="F715" s="10">
        <v>227000</v>
      </c>
      <c r="G715" s="10">
        <f>F715-E715</f>
        <v>0</v>
      </c>
      <c r="H715" s="10">
        <v>232000</v>
      </c>
      <c r="I715" s="10">
        <v>232000</v>
      </c>
      <c r="J715" s="10">
        <f>I715-H715</f>
        <v>0</v>
      </c>
      <c r="K715" s="24"/>
    </row>
    <row r="716" spans="1:11" x14ac:dyDescent="0.25">
      <c r="A716" s="5"/>
      <c r="B716" s="6" t="s">
        <v>882</v>
      </c>
      <c r="C716" s="5"/>
      <c r="D716" s="6" t="s">
        <v>883</v>
      </c>
      <c r="E716" s="7">
        <f t="shared" ref="E716:J716" si="333">+E717+E718</f>
        <v>1500000</v>
      </c>
      <c r="F716" s="17">
        <f t="shared" si="333"/>
        <v>1500000</v>
      </c>
      <c r="G716" s="7">
        <f t="shared" si="333"/>
        <v>0</v>
      </c>
      <c r="H716" s="17">
        <f t="shared" si="333"/>
        <v>1500000</v>
      </c>
      <c r="I716" s="17">
        <f t="shared" si="333"/>
        <v>1500000</v>
      </c>
      <c r="J716" s="7">
        <f t="shared" si="333"/>
        <v>0</v>
      </c>
      <c r="K716" s="13"/>
    </row>
    <row r="717" spans="1:11" x14ac:dyDescent="0.25">
      <c r="A717" s="8"/>
      <c r="B717" s="8"/>
      <c r="C717" s="9" t="s">
        <v>884</v>
      </c>
      <c r="D717" s="9" t="s">
        <v>885</v>
      </c>
      <c r="E717" s="10">
        <v>936663</v>
      </c>
      <c r="F717" s="10">
        <v>936663</v>
      </c>
      <c r="G717" s="10">
        <f>F717-E717</f>
        <v>0</v>
      </c>
      <c r="H717" s="10">
        <v>936663</v>
      </c>
      <c r="I717" s="10">
        <v>936663</v>
      </c>
      <c r="J717" s="10">
        <f>I717-H717</f>
        <v>0</v>
      </c>
      <c r="K717" s="24"/>
    </row>
    <row r="718" spans="1:11" x14ac:dyDescent="0.25">
      <c r="A718" s="8"/>
      <c r="B718" s="8"/>
      <c r="C718" s="9" t="s">
        <v>886</v>
      </c>
      <c r="D718" s="9" t="s">
        <v>887</v>
      </c>
      <c r="E718" s="10">
        <v>563337</v>
      </c>
      <c r="F718" s="10">
        <v>563337</v>
      </c>
      <c r="G718" s="10">
        <f>F718-E718</f>
        <v>0</v>
      </c>
      <c r="H718" s="10">
        <v>563337</v>
      </c>
      <c r="I718" s="10">
        <v>563337</v>
      </c>
      <c r="J718" s="10">
        <f>I718-H718</f>
        <v>0</v>
      </c>
      <c r="K718" s="24"/>
    </row>
    <row r="719" spans="1:11" x14ac:dyDescent="0.25">
      <c r="A719" s="5"/>
      <c r="B719" s="6" t="s">
        <v>888</v>
      </c>
      <c r="C719" s="5"/>
      <c r="D719" s="6" t="s">
        <v>889</v>
      </c>
      <c r="E719" s="7">
        <f t="shared" ref="E719:J719" si="334">+E720</f>
        <v>24000</v>
      </c>
      <c r="F719" s="17">
        <f t="shared" si="334"/>
        <v>24000</v>
      </c>
      <c r="G719" s="7">
        <f t="shared" si="334"/>
        <v>0</v>
      </c>
      <c r="H719" s="17">
        <f t="shared" si="334"/>
        <v>25000</v>
      </c>
      <c r="I719" s="17">
        <f t="shared" si="334"/>
        <v>25000</v>
      </c>
      <c r="J719" s="7">
        <f t="shared" si="334"/>
        <v>0</v>
      </c>
      <c r="K719" s="13"/>
    </row>
    <row r="720" spans="1:11" x14ac:dyDescent="0.25">
      <c r="A720" s="8"/>
      <c r="B720" s="8"/>
      <c r="C720" s="9" t="s">
        <v>7</v>
      </c>
      <c r="D720" s="9"/>
      <c r="E720" s="10">
        <v>24000</v>
      </c>
      <c r="F720" s="10">
        <v>24000</v>
      </c>
      <c r="G720" s="10">
        <f>F720-E720</f>
        <v>0</v>
      </c>
      <c r="H720" s="10">
        <v>25000</v>
      </c>
      <c r="I720" s="10">
        <v>25000</v>
      </c>
      <c r="J720" s="10">
        <f>I720-H720</f>
        <v>0</v>
      </c>
      <c r="K720" s="24"/>
    </row>
    <row r="721" spans="1:11" x14ac:dyDescent="0.25">
      <c r="A721" s="5"/>
      <c r="B721" s="6" t="s">
        <v>890</v>
      </c>
      <c r="C721" s="5"/>
      <c r="D721" s="6" t="s">
        <v>891</v>
      </c>
      <c r="E721" s="7">
        <f t="shared" ref="E721:J721" si="335">+E722+E723</f>
        <v>99000</v>
      </c>
      <c r="F721" s="17">
        <f t="shared" si="335"/>
        <v>99000</v>
      </c>
      <c r="G721" s="7">
        <f t="shared" si="335"/>
        <v>0</v>
      </c>
      <c r="H721" s="17">
        <f t="shared" si="335"/>
        <v>53000</v>
      </c>
      <c r="I721" s="17">
        <f t="shared" si="335"/>
        <v>53000</v>
      </c>
      <c r="J721" s="7">
        <f t="shared" si="335"/>
        <v>0</v>
      </c>
      <c r="K721" s="13"/>
    </row>
    <row r="722" spans="1:11" x14ac:dyDescent="0.25">
      <c r="A722" s="8"/>
      <c r="B722" s="8"/>
      <c r="C722" s="9" t="s">
        <v>7</v>
      </c>
      <c r="D722" s="9"/>
      <c r="E722" s="10">
        <v>36850</v>
      </c>
      <c r="F722" s="10">
        <v>36850</v>
      </c>
      <c r="G722" s="10">
        <f>F722-E722</f>
        <v>0</v>
      </c>
      <c r="H722" s="10">
        <v>40850</v>
      </c>
      <c r="I722" s="10">
        <v>40850</v>
      </c>
      <c r="J722" s="10">
        <f>I722-H722</f>
        <v>0</v>
      </c>
      <c r="K722" s="24"/>
    </row>
    <row r="723" spans="1:11" x14ac:dyDescent="0.25">
      <c r="A723" s="8"/>
      <c r="B723" s="8"/>
      <c r="C723" s="9" t="s">
        <v>892</v>
      </c>
      <c r="D723" s="9" t="s">
        <v>893</v>
      </c>
      <c r="E723" s="10">
        <v>62150</v>
      </c>
      <c r="F723" s="10">
        <v>62150</v>
      </c>
      <c r="G723" s="10">
        <f>F723-E723</f>
        <v>0</v>
      </c>
      <c r="H723" s="10">
        <v>12150</v>
      </c>
      <c r="I723" s="10">
        <v>12150</v>
      </c>
      <c r="J723" s="10">
        <f>I723-H723</f>
        <v>0</v>
      </c>
      <c r="K723" s="24"/>
    </row>
    <row r="724" spans="1:11" x14ac:dyDescent="0.25">
      <c r="A724" s="2" t="s">
        <v>894</v>
      </c>
      <c r="B724" s="3"/>
      <c r="C724" s="3"/>
      <c r="D724" s="2" t="s">
        <v>895</v>
      </c>
      <c r="E724" s="4">
        <f t="shared" ref="E724:J724" si="336">+E725+E727+E729+E731</f>
        <v>150200</v>
      </c>
      <c r="F724" s="16">
        <f t="shared" si="336"/>
        <v>150200</v>
      </c>
      <c r="G724" s="4">
        <f t="shared" si="336"/>
        <v>0</v>
      </c>
      <c r="H724" s="16">
        <f t="shared" si="336"/>
        <v>67700</v>
      </c>
      <c r="I724" s="16">
        <f t="shared" si="336"/>
        <v>67700</v>
      </c>
      <c r="J724" s="4">
        <f t="shared" si="336"/>
        <v>0</v>
      </c>
      <c r="K724" s="25"/>
    </row>
    <row r="725" spans="1:11" x14ac:dyDescent="0.25">
      <c r="A725" s="5"/>
      <c r="B725" s="6" t="s">
        <v>896</v>
      </c>
      <c r="C725" s="5"/>
      <c r="D725" s="6" t="s">
        <v>897</v>
      </c>
      <c r="E725" s="7">
        <f t="shared" ref="E725:J725" si="337">+E726</f>
        <v>10200</v>
      </c>
      <c r="F725" s="17">
        <f t="shared" si="337"/>
        <v>9050</v>
      </c>
      <c r="G725" s="7">
        <f t="shared" si="337"/>
        <v>-1150</v>
      </c>
      <c r="H725" s="17">
        <f t="shared" si="337"/>
        <v>10200</v>
      </c>
      <c r="I725" s="17">
        <f t="shared" si="337"/>
        <v>10200</v>
      </c>
      <c r="J725" s="7">
        <f t="shared" si="337"/>
        <v>0</v>
      </c>
      <c r="K725" s="23" t="s">
        <v>1037</v>
      </c>
    </row>
    <row r="726" spans="1:11" x14ac:dyDescent="0.25">
      <c r="A726" s="8"/>
      <c r="B726" s="8"/>
      <c r="C726" s="9" t="s">
        <v>7</v>
      </c>
      <c r="D726" s="9"/>
      <c r="E726" s="10">
        <v>10200</v>
      </c>
      <c r="F726" s="10">
        <v>9050</v>
      </c>
      <c r="G726" s="10">
        <f>F726-E726</f>
        <v>-1150</v>
      </c>
      <c r="H726" s="10">
        <v>10200</v>
      </c>
      <c r="I726" s="10">
        <v>10200</v>
      </c>
      <c r="J726" s="10">
        <f>I726-H726</f>
        <v>0</v>
      </c>
      <c r="K726" s="24"/>
    </row>
    <row r="727" spans="1:11" x14ac:dyDescent="0.25">
      <c r="A727" s="5"/>
      <c r="B727" s="6" t="s">
        <v>898</v>
      </c>
      <c r="C727" s="5"/>
      <c r="D727" s="6" t="s">
        <v>899</v>
      </c>
      <c r="E727" s="7">
        <f t="shared" ref="E727:J727" si="338">+E728</f>
        <v>9000</v>
      </c>
      <c r="F727" s="17">
        <f t="shared" si="338"/>
        <v>6750</v>
      </c>
      <c r="G727" s="7">
        <f t="shared" si="338"/>
        <v>-2250</v>
      </c>
      <c r="H727" s="17">
        <f t="shared" si="338"/>
        <v>9000</v>
      </c>
      <c r="I727" s="17">
        <f t="shared" si="338"/>
        <v>9000</v>
      </c>
      <c r="J727" s="7">
        <f t="shared" si="338"/>
        <v>0</v>
      </c>
      <c r="K727" s="13"/>
    </row>
    <row r="728" spans="1:11" x14ac:dyDescent="0.25">
      <c r="A728" s="8"/>
      <c r="B728" s="8"/>
      <c r="C728" s="9" t="s">
        <v>7</v>
      </c>
      <c r="D728" s="9"/>
      <c r="E728" s="10">
        <v>9000</v>
      </c>
      <c r="F728" s="10">
        <v>6750</v>
      </c>
      <c r="G728" s="10">
        <f>F728-E728</f>
        <v>-2250</v>
      </c>
      <c r="H728" s="10">
        <v>9000</v>
      </c>
      <c r="I728" s="10">
        <v>9000</v>
      </c>
      <c r="J728" s="10">
        <f>I728-H728</f>
        <v>0</v>
      </c>
      <c r="K728" s="24"/>
    </row>
    <row r="729" spans="1:11" x14ac:dyDescent="0.25">
      <c r="A729" s="5"/>
      <c r="B729" s="6" t="s">
        <v>900</v>
      </c>
      <c r="C729" s="5"/>
      <c r="D729" s="6" t="s">
        <v>901</v>
      </c>
      <c r="E729" s="7">
        <f t="shared" ref="E729:J729" si="339">+E730</f>
        <v>2000</v>
      </c>
      <c r="F729" s="17">
        <f t="shared" si="339"/>
        <v>2000</v>
      </c>
      <c r="G729" s="7">
        <f t="shared" si="339"/>
        <v>0</v>
      </c>
      <c r="H729" s="17">
        <f t="shared" si="339"/>
        <v>2000</v>
      </c>
      <c r="I729" s="17">
        <f t="shared" si="339"/>
        <v>2000</v>
      </c>
      <c r="J729" s="7">
        <f t="shared" si="339"/>
        <v>0</v>
      </c>
      <c r="K729" s="13"/>
    </row>
    <row r="730" spans="1:11" x14ac:dyDescent="0.25">
      <c r="A730" s="8"/>
      <c r="B730" s="8"/>
      <c r="C730" s="9" t="s">
        <v>7</v>
      </c>
      <c r="D730" s="9"/>
      <c r="E730" s="10">
        <v>2000</v>
      </c>
      <c r="F730" s="10">
        <v>2000</v>
      </c>
      <c r="G730" s="10">
        <f>F730-E730</f>
        <v>0</v>
      </c>
      <c r="H730" s="10">
        <v>2000</v>
      </c>
      <c r="I730" s="10">
        <v>2000</v>
      </c>
      <c r="J730" s="10">
        <f>I730-H730</f>
        <v>0</v>
      </c>
      <c r="K730" s="24"/>
    </row>
    <row r="731" spans="1:11" x14ac:dyDescent="0.25">
      <c r="A731" s="5"/>
      <c r="B731" s="6" t="s">
        <v>902</v>
      </c>
      <c r="C731" s="5"/>
      <c r="D731" s="6" t="s">
        <v>903</v>
      </c>
      <c r="E731" s="7">
        <f t="shared" ref="E731:J731" si="340">+E732+E733</f>
        <v>129000</v>
      </c>
      <c r="F731" s="17">
        <f t="shared" si="340"/>
        <v>132400</v>
      </c>
      <c r="G731" s="7">
        <f t="shared" si="340"/>
        <v>3400</v>
      </c>
      <c r="H731" s="17">
        <f t="shared" si="340"/>
        <v>46500</v>
      </c>
      <c r="I731" s="17">
        <f t="shared" si="340"/>
        <v>46500</v>
      </c>
      <c r="J731" s="7">
        <f t="shared" si="340"/>
        <v>0</v>
      </c>
      <c r="K731" s="13"/>
    </row>
    <row r="732" spans="1:11" x14ac:dyDescent="0.25">
      <c r="A732" s="8"/>
      <c r="B732" s="8"/>
      <c r="C732" s="9" t="s">
        <v>7</v>
      </c>
      <c r="D732" s="9"/>
      <c r="E732" s="10">
        <v>1800</v>
      </c>
      <c r="F732" s="10">
        <v>1400</v>
      </c>
      <c r="G732" s="10">
        <f>F732-E732</f>
        <v>-400</v>
      </c>
      <c r="H732" s="10">
        <v>1800</v>
      </c>
      <c r="I732" s="10">
        <v>1800</v>
      </c>
      <c r="J732" s="10">
        <f>I732-H732</f>
        <v>0</v>
      </c>
      <c r="K732" s="24"/>
    </row>
    <row r="733" spans="1:11" x14ac:dyDescent="0.25">
      <c r="A733" s="8"/>
      <c r="B733" s="8"/>
      <c r="C733" s="9" t="s">
        <v>904</v>
      </c>
      <c r="D733" s="9" t="s">
        <v>905</v>
      </c>
      <c r="E733" s="10">
        <v>127200</v>
      </c>
      <c r="F733" s="10">
        <v>131000</v>
      </c>
      <c r="G733" s="10">
        <f>F733-E733</f>
        <v>3800</v>
      </c>
      <c r="H733" s="10">
        <v>44700</v>
      </c>
      <c r="I733" s="10">
        <v>44700</v>
      </c>
      <c r="J733" s="10">
        <f>I733-H733</f>
        <v>0</v>
      </c>
      <c r="K733" s="24"/>
    </row>
    <row r="734" spans="1:11" x14ac:dyDescent="0.25">
      <c r="A734" s="2" t="s">
        <v>906</v>
      </c>
      <c r="B734" s="3"/>
      <c r="C734" s="3"/>
      <c r="D734" s="2" t="s">
        <v>907</v>
      </c>
      <c r="E734" s="4">
        <f t="shared" ref="E734:J734" si="341">+E735+E737+E739+E741</f>
        <v>63000</v>
      </c>
      <c r="F734" s="16">
        <f t="shared" si="341"/>
        <v>63000</v>
      </c>
      <c r="G734" s="4">
        <f t="shared" si="341"/>
        <v>0</v>
      </c>
      <c r="H734" s="16">
        <f t="shared" si="341"/>
        <v>59700</v>
      </c>
      <c r="I734" s="16">
        <f t="shared" si="341"/>
        <v>59700</v>
      </c>
      <c r="J734" s="4">
        <f t="shared" si="341"/>
        <v>0</v>
      </c>
      <c r="K734" s="25"/>
    </row>
    <row r="735" spans="1:11" x14ac:dyDescent="0.25">
      <c r="A735" s="5"/>
      <c r="B735" s="6" t="s">
        <v>908</v>
      </c>
      <c r="C735" s="5"/>
      <c r="D735" s="6" t="s">
        <v>897</v>
      </c>
      <c r="E735" s="7">
        <f t="shared" ref="E735:J735" si="342">+E736</f>
        <v>13000</v>
      </c>
      <c r="F735" s="17">
        <f t="shared" si="342"/>
        <v>13000</v>
      </c>
      <c r="G735" s="7">
        <f t="shared" si="342"/>
        <v>0</v>
      </c>
      <c r="H735" s="17">
        <f t="shared" si="342"/>
        <v>12000</v>
      </c>
      <c r="I735" s="17">
        <f t="shared" si="342"/>
        <v>12000</v>
      </c>
      <c r="J735" s="7">
        <f t="shared" si="342"/>
        <v>0</v>
      </c>
      <c r="K735" s="13"/>
    </row>
    <row r="736" spans="1:11" x14ac:dyDescent="0.25">
      <c r="A736" s="8"/>
      <c r="B736" s="8"/>
      <c r="C736" s="9" t="s">
        <v>7</v>
      </c>
      <c r="D736" s="9"/>
      <c r="E736" s="10">
        <v>13000</v>
      </c>
      <c r="F736" s="10">
        <v>13000</v>
      </c>
      <c r="G736" s="10">
        <f>F736-E736</f>
        <v>0</v>
      </c>
      <c r="H736" s="10">
        <v>12000</v>
      </c>
      <c r="I736" s="10">
        <v>12000</v>
      </c>
      <c r="J736" s="10">
        <f>I736-H736</f>
        <v>0</v>
      </c>
      <c r="K736" s="24"/>
    </row>
    <row r="737" spans="1:11" x14ac:dyDescent="0.25">
      <c r="A737" s="5"/>
      <c r="B737" s="6" t="s">
        <v>909</v>
      </c>
      <c r="C737" s="5"/>
      <c r="D737" s="6" t="s">
        <v>899</v>
      </c>
      <c r="E737" s="7">
        <f t="shared" ref="E737:J737" si="343">+E738</f>
        <v>19000</v>
      </c>
      <c r="F737" s="17">
        <f t="shared" si="343"/>
        <v>19000</v>
      </c>
      <c r="G737" s="7">
        <f t="shared" si="343"/>
        <v>0</v>
      </c>
      <c r="H737" s="17">
        <f t="shared" si="343"/>
        <v>18700</v>
      </c>
      <c r="I737" s="17">
        <f t="shared" si="343"/>
        <v>18700</v>
      </c>
      <c r="J737" s="7">
        <f t="shared" si="343"/>
        <v>0</v>
      </c>
      <c r="K737" s="13"/>
    </row>
    <row r="738" spans="1:11" x14ac:dyDescent="0.25">
      <c r="A738" s="8"/>
      <c r="B738" s="8"/>
      <c r="C738" s="9" t="s">
        <v>7</v>
      </c>
      <c r="D738" s="9"/>
      <c r="E738" s="10">
        <v>19000</v>
      </c>
      <c r="F738" s="10">
        <v>19000</v>
      </c>
      <c r="G738" s="10">
        <f>F738-E738</f>
        <v>0</v>
      </c>
      <c r="H738" s="10">
        <v>18700</v>
      </c>
      <c r="I738" s="10">
        <v>18700</v>
      </c>
      <c r="J738" s="10">
        <f>I738-H738</f>
        <v>0</v>
      </c>
      <c r="K738" s="24"/>
    </row>
    <row r="739" spans="1:11" x14ac:dyDescent="0.25">
      <c r="A739" s="5"/>
      <c r="B739" s="6" t="s">
        <v>910</v>
      </c>
      <c r="C739" s="5"/>
      <c r="D739" s="6" t="s">
        <v>911</v>
      </c>
      <c r="E739" s="7">
        <f t="shared" ref="E739:J739" si="344">+E740</f>
        <v>4000</v>
      </c>
      <c r="F739" s="17">
        <f t="shared" si="344"/>
        <v>4000</v>
      </c>
      <c r="G739" s="7">
        <f t="shared" si="344"/>
        <v>0</v>
      </c>
      <c r="H739" s="17">
        <f t="shared" si="344"/>
        <v>4000</v>
      </c>
      <c r="I739" s="17">
        <f t="shared" si="344"/>
        <v>4000</v>
      </c>
      <c r="J739" s="7">
        <f t="shared" si="344"/>
        <v>0</v>
      </c>
      <c r="K739" s="13"/>
    </row>
    <row r="740" spans="1:11" x14ac:dyDescent="0.25">
      <c r="A740" s="8"/>
      <c r="B740" s="8"/>
      <c r="C740" s="9" t="s">
        <v>7</v>
      </c>
      <c r="D740" s="9"/>
      <c r="E740" s="10">
        <v>4000</v>
      </c>
      <c r="F740" s="10">
        <v>4000</v>
      </c>
      <c r="G740" s="10">
        <f>F740-E740</f>
        <v>0</v>
      </c>
      <c r="H740" s="10">
        <v>4000</v>
      </c>
      <c r="I740" s="10">
        <v>4000</v>
      </c>
      <c r="J740" s="10">
        <f>I740-H740</f>
        <v>0</v>
      </c>
      <c r="K740" s="24"/>
    </row>
    <row r="741" spans="1:11" x14ac:dyDescent="0.25">
      <c r="A741" s="5"/>
      <c r="B741" s="6" t="s">
        <v>912</v>
      </c>
      <c r="C741" s="5"/>
      <c r="D741" s="6" t="s">
        <v>903</v>
      </c>
      <c r="E741" s="7">
        <f t="shared" ref="E741:J741" si="345">+E742+E743</f>
        <v>27000</v>
      </c>
      <c r="F741" s="17">
        <f t="shared" si="345"/>
        <v>27000</v>
      </c>
      <c r="G741" s="7">
        <f t="shared" si="345"/>
        <v>0</v>
      </c>
      <c r="H741" s="17">
        <f t="shared" si="345"/>
        <v>25000</v>
      </c>
      <c r="I741" s="17">
        <f t="shared" si="345"/>
        <v>25000</v>
      </c>
      <c r="J741" s="7">
        <f t="shared" si="345"/>
        <v>0</v>
      </c>
      <c r="K741" s="13"/>
    </row>
    <row r="742" spans="1:11" x14ac:dyDescent="0.25">
      <c r="A742" s="8"/>
      <c r="B742" s="8"/>
      <c r="C742" s="9" t="s">
        <v>7</v>
      </c>
      <c r="D742" s="9"/>
      <c r="E742" s="10">
        <v>5000</v>
      </c>
      <c r="F742" s="10">
        <v>5000</v>
      </c>
      <c r="G742" s="10">
        <f>F742-E742</f>
        <v>0</v>
      </c>
      <c r="H742" s="10">
        <v>5000</v>
      </c>
      <c r="I742" s="10">
        <v>5000</v>
      </c>
      <c r="J742" s="10">
        <f>I742-H742</f>
        <v>0</v>
      </c>
      <c r="K742" s="24"/>
    </row>
    <row r="743" spans="1:11" x14ac:dyDescent="0.25">
      <c r="A743" s="8"/>
      <c r="B743" s="8"/>
      <c r="C743" s="9" t="s">
        <v>904</v>
      </c>
      <c r="D743" s="9" t="s">
        <v>905</v>
      </c>
      <c r="E743" s="10">
        <v>22000</v>
      </c>
      <c r="F743" s="10">
        <v>22000</v>
      </c>
      <c r="G743" s="10">
        <f>F743-E743</f>
        <v>0</v>
      </c>
      <c r="H743" s="10">
        <v>20000</v>
      </c>
      <c r="I743" s="10">
        <v>20000</v>
      </c>
      <c r="J743" s="10">
        <f>I743-H743</f>
        <v>0</v>
      </c>
      <c r="K743" s="24"/>
    </row>
    <row r="744" spans="1:11" x14ac:dyDescent="0.25">
      <c r="A744" s="2" t="s">
        <v>913</v>
      </c>
      <c r="B744" s="3"/>
      <c r="C744" s="3"/>
      <c r="D744" s="2" t="s">
        <v>914</v>
      </c>
      <c r="E744" s="4">
        <f t="shared" ref="E744:J744" si="346">+E745+E747+E749</f>
        <v>19000</v>
      </c>
      <c r="F744" s="16">
        <f t="shared" si="346"/>
        <v>19000</v>
      </c>
      <c r="G744" s="4">
        <f t="shared" si="346"/>
        <v>0</v>
      </c>
      <c r="H744" s="16">
        <f t="shared" si="346"/>
        <v>19500</v>
      </c>
      <c r="I744" s="16">
        <f t="shared" si="346"/>
        <v>19500</v>
      </c>
      <c r="J744" s="4">
        <f t="shared" si="346"/>
        <v>0</v>
      </c>
      <c r="K744" s="25"/>
    </row>
    <row r="745" spans="1:11" x14ac:dyDescent="0.25">
      <c r="A745" s="5"/>
      <c r="B745" s="6" t="s">
        <v>915</v>
      </c>
      <c r="C745" s="5"/>
      <c r="D745" s="6" t="s">
        <v>897</v>
      </c>
      <c r="E745" s="7">
        <f t="shared" ref="E745:J745" si="347">+E746</f>
        <v>7500</v>
      </c>
      <c r="F745" s="17">
        <f t="shared" si="347"/>
        <v>7500</v>
      </c>
      <c r="G745" s="7">
        <f t="shared" si="347"/>
        <v>0</v>
      </c>
      <c r="H745" s="17">
        <f t="shared" si="347"/>
        <v>8000</v>
      </c>
      <c r="I745" s="17">
        <f t="shared" si="347"/>
        <v>8000</v>
      </c>
      <c r="J745" s="7">
        <f t="shared" si="347"/>
        <v>0</v>
      </c>
      <c r="K745" s="13"/>
    </row>
    <row r="746" spans="1:11" x14ac:dyDescent="0.25">
      <c r="A746" s="8"/>
      <c r="B746" s="8"/>
      <c r="C746" s="9" t="s">
        <v>7</v>
      </c>
      <c r="D746" s="9"/>
      <c r="E746" s="10">
        <v>7500</v>
      </c>
      <c r="F746" s="10">
        <v>7500</v>
      </c>
      <c r="G746" s="10">
        <f>F746-E746</f>
        <v>0</v>
      </c>
      <c r="H746" s="10">
        <v>8000</v>
      </c>
      <c r="I746" s="10">
        <v>8000</v>
      </c>
      <c r="J746" s="10">
        <f>I746-H746</f>
        <v>0</v>
      </c>
      <c r="K746" s="24"/>
    </row>
    <row r="747" spans="1:11" x14ac:dyDescent="0.25">
      <c r="A747" s="5"/>
      <c r="B747" s="6" t="s">
        <v>916</v>
      </c>
      <c r="C747" s="5"/>
      <c r="D747" s="6" t="s">
        <v>899</v>
      </c>
      <c r="E747" s="7">
        <f t="shared" ref="E747:J747" si="348">+E748</f>
        <v>8500</v>
      </c>
      <c r="F747" s="17">
        <f t="shared" si="348"/>
        <v>8500</v>
      </c>
      <c r="G747" s="7">
        <f t="shared" si="348"/>
        <v>0</v>
      </c>
      <c r="H747" s="17">
        <f t="shared" si="348"/>
        <v>8500</v>
      </c>
      <c r="I747" s="17">
        <f t="shared" si="348"/>
        <v>8500</v>
      </c>
      <c r="J747" s="7">
        <f t="shared" si="348"/>
        <v>0</v>
      </c>
      <c r="K747" s="13"/>
    </row>
    <row r="748" spans="1:11" x14ac:dyDescent="0.25">
      <c r="A748" s="8"/>
      <c r="B748" s="8"/>
      <c r="C748" s="9" t="s">
        <v>7</v>
      </c>
      <c r="D748" s="9"/>
      <c r="E748" s="10">
        <v>8500</v>
      </c>
      <c r="F748" s="10">
        <v>8500</v>
      </c>
      <c r="G748" s="10">
        <f>F748-E748</f>
        <v>0</v>
      </c>
      <c r="H748" s="10">
        <v>8500</v>
      </c>
      <c r="I748" s="10">
        <v>8500</v>
      </c>
      <c r="J748" s="10">
        <f>I748-H748</f>
        <v>0</v>
      </c>
      <c r="K748" s="24"/>
    </row>
    <row r="749" spans="1:11" x14ac:dyDescent="0.25">
      <c r="A749" s="5"/>
      <c r="B749" s="6" t="s">
        <v>917</v>
      </c>
      <c r="C749" s="5"/>
      <c r="D749" s="6" t="s">
        <v>901</v>
      </c>
      <c r="E749" s="7">
        <f t="shared" ref="E749:J749" si="349">+E750</f>
        <v>3000</v>
      </c>
      <c r="F749" s="17">
        <f t="shared" si="349"/>
        <v>3000</v>
      </c>
      <c r="G749" s="7">
        <f t="shared" si="349"/>
        <v>0</v>
      </c>
      <c r="H749" s="17">
        <f t="shared" si="349"/>
        <v>3000</v>
      </c>
      <c r="I749" s="17">
        <f t="shared" si="349"/>
        <v>3000</v>
      </c>
      <c r="J749" s="7">
        <f t="shared" si="349"/>
        <v>0</v>
      </c>
      <c r="K749" s="13"/>
    </row>
    <row r="750" spans="1:11" x14ac:dyDescent="0.25">
      <c r="A750" s="8"/>
      <c r="B750" s="8"/>
      <c r="C750" s="9" t="s">
        <v>7</v>
      </c>
      <c r="D750" s="9"/>
      <c r="E750" s="10">
        <v>3000</v>
      </c>
      <c r="F750" s="10">
        <v>3000</v>
      </c>
      <c r="G750" s="10">
        <f>F750-E750</f>
        <v>0</v>
      </c>
      <c r="H750" s="10">
        <v>3000</v>
      </c>
      <c r="I750" s="10">
        <v>3000</v>
      </c>
      <c r="J750" s="10">
        <f>I750-H750</f>
        <v>0</v>
      </c>
      <c r="K750" s="24"/>
    </row>
    <row r="751" spans="1:11" x14ac:dyDescent="0.25">
      <c r="A751" s="2" t="s">
        <v>918</v>
      </c>
      <c r="B751" s="3"/>
      <c r="C751" s="3"/>
      <c r="D751" s="2" t="s">
        <v>919</v>
      </c>
      <c r="E751" s="4">
        <f t="shared" ref="E751:J751" si="350">+E752+E755+E757</f>
        <v>34500</v>
      </c>
      <c r="F751" s="16">
        <f t="shared" si="350"/>
        <v>34500</v>
      </c>
      <c r="G751" s="4">
        <f t="shared" si="350"/>
        <v>0</v>
      </c>
      <c r="H751" s="16">
        <f t="shared" si="350"/>
        <v>41000</v>
      </c>
      <c r="I751" s="16">
        <f t="shared" si="350"/>
        <v>41000</v>
      </c>
      <c r="J751" s="4">
        <f t="shared" si="350"/>
        <v>0</v>
      </c>
      <c r="K751" s="25"/>
    </row>
    <row r="752" spans="1:11" x14ac:dyDescent="0.25">
      <c r="A752" s="5"/>
      <c r="B752" s="6" t="s">
        <v>920</v>
      </c>
      <c r="C752" s="5"/>
      <c r="D752" s="6" t="s">
        <v>897</v>
      </c>
      <c r="E752" s="7">
        <f t="shared" ref="E752:J752" si="351">+E753+E754</f>
        <v>7000</v>
      </c>
      <c r="F752" s="17">
        <f t="shared" si="351"/>
        <v>7000</v>
      </c>
      <c r="G752" s="7">
        <f t="shared" si="351"/>
        <v>0</v>
      </c>
      <c r="H752" s="17">
        <f t="shared" si="351"/>
        <v>12000</v>
      </c>
      <c r="I752" s="17">
        <f t="shared" si="351"/>
        <v>12000</v>
      </c>
      <c r="J752" s="7">
        <f t="shared" si="351"/>
        <v>0</v>
      </c>
      <c r="K752" s="13"/>
    </row>
    <row r="753" spans="1:11" x14ac:dyDescent="0.25">
      <c r="A753" s="8"/>
      <c r="B753" s="8"/>
      <c r="C753" s="9" t="s">
        <v>7</v>
      </c>
      <c r="D753" s="9"/>
      <c r="E753" s="10">
        <v>7000</v>
      </c>
      <c r="F753" s="10">
        <v>7000</v>
      </c>
      <c r="G753" s="10">
        <f>F753-E753</f>
        <v>0</v>
      </c>
      <c r="H753" s="10">
        <v>11500</v>
      </c>
      <c r="I753" s="10">
        <v>11500</v>
      </c>
      <c r="J753" s="10">
        <f>I753-H753</f>
        <v>0</v>
      </c>
      <c r="K753" s="24"/>
    </row>
    <row r="754" spans="1:11" x14ac:dyDescent="0.25">
      <c r="A754" s="8"/>
      <c r="B754" s="8"/>
      <c r="C754" s="9" t="s">
        <v>904</v>
      </c>
      <c r="D754" s="9" t="s">
        <v>905</v>
      </c>
      <c r="E754" s="10">
        <v>0</v>
      </c>
      <c r="F754" s="10">
        <v>0</v>
      </c>
      <c r="G754" s="10">
        <f>F754-E754</f>
        <v>0</v>
      </c>
      <c r="H754" s="10">
        <v>500</v>
      </c>
      <c r="I754" s="10">
        <v>500</v>
      </c>
      <c r="J754" s="10">
        <f>I754-H754</f>
        <v>0</v>
      </c>
      <c r="K754" s="24"/>
    </row>
    <row r="755" spans="1:11" x14ac:dyDescent="0.25">
      <c r="A755" s="5"/>
      <c r="B755" s="6" t="s">
        <v>921</v>
      </c>
      <c r="C755" s="5"/>
      <c r="D755" s="6" t="s">
        <v>899</v>
      </c>
      <c r="E755" s="7">
        <f t="shared" ref="E755:J755" si="352">+E756</f>
        <v>13500</v>
      </c>
      <c r="F755" s="17">
        <f t="shared" si="352"/>
        <v>13500</v>
      </c>
      <c r="G755" s="7">
        <f t="shared" si="352"/>
        <v>0</v>
      </c>
      <c r="H755" s="17">
        <f t="shared" si="352"/>
        <v>13000</v>
      </c>
      <c r="I755" s="17">
        <f t="shared" si="352"/>
        <v>13000</v>
      </c>
      <c r="J755" s="7">
        <f t="shared" si="352"/>
        <v>0</v>
      </c>
      <c r="K755" s="13"/>
    </row>
    <row r="756" spans="1:11" x14ac:dyDescent="0.25">
      <c r="A756" s="8"/>
      <c r="B756" s="8"/>
      <c r="C756" s="9" t="s">
        <v>7</v>
      </c>
      <c r="D756" s="9"/>
      <c r="E756" s="10">
        <v>13500</v>
      </c>
      <c r="F756" s="10">
        <v>13500</v>
      </c>
      <c r="G756" s="10">
        <f>F756-E756</f>
        <v>0</v>
      </c>
      <c r="H756" s="10">
        <v>13000</v>
      </c>
      <c r="I756" s="10">
        <v>13000</v>
      </c>
      <c r="J756" s="10">
        <f>I756-H756</f>
        <v>0</v>
      </c>
      <c r="K756" s="24"/>
    </row>
    <row r="757" spans="1:11" x14ac:dyDescent="0.25">
      <c r="A757" s="5"/>
      <c r="B757" s="6" t="s">
        <v>922</v>
      </c>
      <c r="C757" s="5"/>
      <c r="D757" s="6" t="s">
        <v>903</v>
      </c>
      <c r="E757" s="7">
        <f t="shared" ref="E757:J757" si="353">+E758+E759</f>
        <v>14000</v>
      </c>
      <c r="F757" s="17">
        <f t="shared" si="353"/>
        <v>14000</v>
      </c>
      <c r="G757" s="7">
        <f t="shared" si="353"/>
        <v>0</v>
      </c>
      <c r="H757" s="17">
        <f t="shared" si="353"/>
        <v>16000</v>
      </c>
      <c r="I757" s="17">
        <f t="shared" si="353"/>
        <v>16000</v>
      </c>
      <c r="J757" s="7">
        <f t="shared" si="353"/>
        <v>0</v>
      </c>
      <c r="K757" s="13"/>
    </row>
    <row r="758" spans="1:11" x14ac:dyDescent="0.25">
      <c r="A758" s="8"/>
      <c r="B758" s="8"/>
      <c r="C758" s="9" t="s">
        <v>7</v>
      </c>
      <c r="D758" s="9"/>
      <c r="E758" s="10">
        <v>6000</v>
      </c>
      <c r="F758" s="10">
        <v>6000</v>
      </c>
      <c r="G758" s="10">
        <f>F758-E758</f>
        <v>0</v>
      </c>
      <c r="H758" s="10">
        <v>7000</v>
      </c>
      <c r="I758" s="10">
        <v>7000</v>
      </c>
      <c r="J758" s="10">
        <f>I758-H758</f>
        <v>0</v>
      </c>
      <c r="K758" s="24"/>
    </row>
    <row r="759" spans="1:11" x14ac:dyDescent="0.25">
      <c r="A759" s="8"/>
      <c r="B759" s="8"/>
      <c r="C759" s="9" t="s">
        <v>904</v>
      </c>
      <c r="D759" s="9" t="s">
        <v>905</v>
      </c>
      <c r="E759" s="10">
        <v>8000</v>
      </c>
      <c r="F759" s="10">
        <v>8000</v>
      </c>
      <c r="G759" s="10">
        <f>F759-E759</f>
        <v>0</v>
      </c>
      <c r="H759" s="10">
        <v>9000</v>
      </c>
      <c r="I759" s="10">
        <v>9000</v>
      </c>
      <c r="J759" s="10">
        <f>I759-H759</f>
        <v>0</v>
      </c>
      <c r="K759" s="24"/>
    </row>
    <row r="760" spans="1:11" x14ac:dyDescent="0.25">
      <c r="A760" s="2" t="s">
        <v>923</v>
      </c>
      <c r="B760" s="3"/>
      <c r="C760" s="3"/>
      <c r="D760" s="2" t="s">
        <v>924</v>
      </c>
      <c r="E760" s="4">
        <f t="shared" ref="E760:J760" si="354">+E761+E763+E765</f>
        <v>31500</v>
      </c>
      <c r="F760" s="16">
        <f t="shared" si="354"/>
        <v>31500</v>
      </c>
      <c r="G760" s="4">
        <f t="shared" si="354"/>
        <v>0</v>
      </c>
      <c r="H760" s="16">
        <f t="shared" si="354"/>
        <v>33000</v>
      </c>
      <c r="I760" s="16">
        <f t="shared" si="354"/>
        <v>33000</v>
      </c>
      <c r="J760" s="4">
        <f t="shared" si="354"/>
        <v>0</v>
      </c>
      <c r="K760" s="25"/>
    </row>
    <row r="761" spans="1:11" x14ac:dyDescent="0.25">
      <c r="A761" s="5"/>
      <c r="B761" s="6" t="s">
        <v>925</v>
      </c>
      <c r="C761" s="5"/>
      <c r="D761" s="6" t="s">
        <v>897</v>
      </c>
      <c r="E761" s="7">
        <f t="shared" ref="E761:J761" si="355">+E762</f>
        <v>5000</v>
      </c>
      <c r="F761" s="17">
        <f t="shared" si="355"/>
        <v>5000</v>
      </c>
      <c r="G761" s="7">
        <f t="shared" si="355"/>
        <v>0</v>
      </c>
      <c r="H761" s="17">
        <f t="shared" si="355"/>
        <v>6000</v>
      </c>
      <c r="I761" s="17">
        <f t="shared" si="355"/>
        <v>6000</v>
      </c>
      <c r="J761" s="7">
        <f t="shared" si="355"/>
        <v>0</v>
      </c>
      <c r="K761" s="13"/>
    </row>
    <row r="762" spans="1:11" x14ac:dyDescent="0.25">
      <c r="A762" s="8"/>
      <c r="B762" s="8"/>
      <c r="C762" s="9" t="s">
        <v>7</v>
      </c>
      <c r="D762" s="9"/>
      <c r="E762" s="10">
        <v>5000</v>
      </c>
      <c r="F762" s="10">
        <v>5000</v>
      </c>
      <c r="G762" s="10">
        <f>F762-E762</f>
        <v>0</v>
      </c>
      <c r="H762" s="10">
        <v>6000</v>
      </c>
      <c r="I762" s="10">
        <v>6000</v>
      </c>
      <c r="J762" s="10">
        <f>I762-H762</f>
        <v>0</v>
      </c>
      <c r="K762" s="24"/>
    </row>
    <row r="763" spans="1:11" x14ac:dyDescent="0.25">
      <c r="A763" s="5"/>
      <c r="B763" s="6" t="s">
        <v>926</v>
      </c>
      <c r="C763" s="5"/>
      <c r="D763" s="6" t="s">
        <v>899</v>
      </c>
      <c r="E763" s="7">
        <f t="shared" ref="E763:J763" si="356">+E764</f>
        <v>18000</v>
      </c>
      <c r="F763" s="17">
        <f t="shared" si="356"/>
        <v>18000</v>
      </c>
      <c r="G763" s="7">
        <f t="shared" si="356"/>
        <v>0</v>
      </c>
      <c r="H763" s="17">
        <f t="shared" si="356"/>
        <v>19000</v>
      </c>
      <c r="I763" s="17">
        <f t="shared" si="356"/>
        <v>19000</v>
      </c>
      <c r="J763" s="7">
        <f t="shared" si="356"/>
        <v>0</v>
      </c>
      <c r="K763" s="13"/>
    </row>
    <row r="764" spans="1:11" x14ac:dyDescent="0.25">
      <c r="A764" s="8"/>
      <c r="B764" s="8"/>
      <c r="C764" s="9" t="s">
        <v>7</v>
      </c>
      <c r="D764" s="9"/>
      <c r="E764" s="10">
        <v>18000</v>
      </c>
      <c r="F764" s="10">
        <v>18000</v>
      </c>
      <c r="G764" s="10">
        <f>F764-E764</f>
        <v>0</v>
      </c>
      <c r="H764" s="10">
        <v>19000</v>
      </c>
      <c r="I764" s="10">
        <v>19000</v>
      </c>
      <c r="J764" s="10">
        <f>I764-H764</f>
        <v>0</v>
      </c>
      <c r="K764" s="24"/>
    </row>
    <row r="765" spans="1:11" x14ac:dyDescent="0.25">
      <c r="A765" s="5"/>
      <c r="B765" s="6" t="s">
        <v>927</v>
      </c>
      <c r="C765" s="5"/>
      <c r="D765" s="6" t="s">
        <v>903</v>
      </c>
      <c r="E765" s="7">
        <f t="shared" ref="E765:J765" si="357">+E766+E767</f>
        <v>8500</v>
      </c>
      <c r="F765" s="17">
        <f t="shared" si="357"/>
        <v>8500</v>
      </c>
      <c r="G765" s="7">
        <f t="shared" si="357"/>
        <v>0</v>
      </c>
      <c r="H765" s="17">
        <f t="shared" si="357"/>
        <v>8000</v>
      </c>
      <c r="I765" s="17">
        <f t="shared" si="357"/>
        <v>8000</v>
      </c>
      <c r="J765" s="7">
        <f t="shared" si="357"/>
        <v>0</v>
      </c>
      <c r="K765" s="13"/>
    </row>
    <row r="766" spans="1:11" x14ac:dyDescent="0.25">
      <c r="A766" s="8"/>
      <c r="B766" s="8"/>
      <c r="C766" s="9" t="s">
        <v>7</v>
      </c>
      <c r="D766" s="9"/>
      <c r="E766" s="10">
        <v>5500</v>
      </c>
      <c r="F766" s="10">
        <v>5500</v>
      </c>
      <c r="G766" s="10">
        <f>F766-E766</f>
        <v>0</v>
      </c>
      <c r="H766" s="10">
        <v>5000</v>
      </c>
      <c r="I766" s="10">
        <v>5000</v>
      </c>
      <c r="J766" s="10">
        <f>I766-H766</f>
        <v>0</v>
      </c>
      <c r="K766" s="24"/>
    </row>
    <row r="767" spans="1:11" x14ac:dyDescent="0.25">
      <c r="A767" s="8"/>
      <c r="B767" s="8"/>
      <c r="C767" s="9" t="s">
        <v>904</v>
      </c>
      <c r="D767" s="9" t="s">
        <v>905</v>
      </c>
      <c r="E767" s="10">
        <v>3000</v>
      </c>
      <c r="F767" s="10">
        <v>3000</v>
      </c>
      <c r="G767" s="10">
        <f>F767-E767</f>
        <v>0</v>
      </c>
      <c r="H767" s="10">
        <v>3000</v>
      </c>
      <c r="I767" s="10">
        <v>3000</v>
      </c>
      <c r="J767" s="10">
        <f>I767-H767</f>
        <v>0</v>
      </c>
      <c r="K767" s="24"/>
    </row>
    <row r="768" spans="1:11" x14ac:dyDescent="0.25">
      <c r="A768" s="2" t="s">
        <v>928</v>
      </c>
      <c r="B768" s="3"/>
      <c r="C768" s="3"/>
      <c r="D768" s="2" t="s">
        <v>929</v>
      </c>
      <c r="E768" s="4">
        <f t="shared" ref="E768:J768" si="358">+E769+E771+E773</f>
        <v>43400</v>
      </c>
      <c r="F768" s="16">
        <f t="shared" si="358"/>
        <v>43400</v>
      </c>
      <c r="G768" s="4">
        <f t="shared" si="358"/>
        <v>0</v>
      </c>
      <c r="H768" s="16">
        <f t="shared" si="358"/>
        <v>46500</v>
      </c>
      <c r="I768" s="16">
        <f t="shared" si="358"/>
        <v>46500</v>
      </c>
      <c r="J768" s="4">
        <f t="shared" si="358"/>
        <v>0</v>
      </c>
      <c r="K768" s="25"/>
    </row>
    <row r="769" spans="1:11" x14ac:dyDescent="0.25">
      <c r="A769" s="5"/>
      <c r="B769" s="6" t="s">
        <v>930</v>
      </c>
      <c r="C769" s="5"/>
      <c r="D769" s="6" t="s">
        <v>897</v>
      </c>
      <c r="E769" s="7">
        <f t="shared" ref="E769:J769" si="359">+E770</f>
        <v>6900</v>
      </c>
      <c r="F769" s="17">
        <f t="shared" si="359"/>
        <v>6900</v>
      </c>
      <c r="G769" s="7">
        <f t="shared" si="359"/>
        <v>0</v>
      </c>
      <c r="H769" s="17">
        <f t="shared" si="359"/>
        <v>7200</v>
      </c>
      <c r="I769" s="17">
        <f t="shared" si="359"/>
        <v>7200</v>
      </c>
      <c r="J769" s="7">
        <f t="shared" si="359"/>
        <v>0</v>
      </c>
      <c r="K769" s="13"/>
    </row>
    <row r="770" spans="1:11" x14ac:dyDescent="0.25">
      <c r="A770" s="8"/>
      <c r="B770" s="8"/>
      <c r="C770" s="9" t="s">
        <v>7</v>
      </c>
      <c r="D770" s="9"/>
      <c r="E770" s="10">
        <v>6900</v>
      </c>
      <c r="F770" s="10">
        <v>6900</v>
      </c>
      <c r="G770" s="10">
        <f>F770-E770</f>
        <v>0</v>
      </c>
      <c r="H770" s="10">
        <v>7200</v>
      </c>
      <c r="I770" s="10">
        <v>7200</v>
      </c>
      <c r="J770" s="10">
        <f>I770-H770</f>
        <v>0</v>
      </c>
      <c r="K770" s="24"/>
    </row>
    <row r="771" spans="1:11" x14ac:dyDescent="0.25">
      <c r="A771" s="5"/>
      <c r="B771" s="6" t="s">
        <v>931</v>
      </c>
      <c r="C771" s="5"/>
      <c r="D771" s="6" t="s">
        <v>899</v>
      </c>
      <c r="E771" s="7">
        <f t="shared" ref="E771:J771" si="360">+E772</f>
        <v>12500</v>
      </c>
      <c r="F771" s="17">
        <f t="shared" si="360"/>
        <v>12500</v>
      </c>
      <c r="G771" s="7">
        <f t="shared" si="360"/>
        <v>0</v>
      </c>
      <c r="H771" s="17">
        <f t="shared" si="360"/>
        <v>13800</v>
      </c>
      <c r="I771" s="17">
        <f t="shared" si="360"/>
        <v>13800</v>
      </c>
      <c r="J771" s="7">
        <f t="shared" si="360"/>
        <v>0</v>
      </c>
      <c r="K771" s="13"/>
    </row>
    <row r="772" spans="1:11" x14ac:dyDescent="0.25">
      <c r="A772" s="8"/>
      <c r="B772" s="8"/>
      <c r="C772" s="9" t="s">
        <v>7</v>
      </c>
      <c r="D772" s="9"/>
      <c r="E772" s="10">
        <v>12500</v>
      </c>
      <c r="F772" s="10">
        <v>12500</v>
      </c>
      <c r="G772" s="10">
        <f>F772-E772</f>
        <v>0</v>
      </c>
      <c r="H772" s="10">
        <v>13800</v>
      </c>
      <c r="I772" s="10">
        <v>13800</v>
      </c>
      <c r="J772" s="10">
        <f>I772-H772</f>
        <v>0</v>
      </c>
      <c r="K772" s="24"/>
    </row>
    <row r="773" spans="1:11" x14ac:dyDescent="0.25">
      <c r="A773" s="5"/>
      <c r="B773" s="6" t="s">
        <v>932</v>
      </c>
      <c r="C773" s="5"/>
      <c r="D773" s="6" t="s">
        <v>903</v>
      </c>
      <c r="E773" s="7">
        <f t="shared" ref="E773:J773" si="361">+E774+E775</f>
        <v>24000</v>
      </c>
      <c r="F773" s="17">
        <f t="shared" si="361"/>
        <v>24000</v>
      </c>
      <c r="G773" s="7">
        <f t="shared" si="361"/>
        <v>0</v>
      </c>
      <c r="H773" s="17">
        <f t="shared" si="361"/>
        <v>25500</v>
      </c>
      <c r="I773" s="17">
        <f t="shared" si="361"/>
        <v>25500</v>
      </c>
      <c r="J773" s="7">
        <f t="shared" si="361"/>
        <v>0</v>
      </c>
      <c r="K773" s="13"/>
    </row>
    <row r="774" spans="1:11" x14ac:dyDescent="0.25">
      <c r="A774" s="8"/>
      <c r="B774" s="8"/>
      <c r="C774" s="9" t="s">
        <v>7</v>
      </c>
      <c r="D774" s="9"/>
      <c r="E774" s="10">
        <v>19500</v>
      </c>
      <c r="F774" s="10">
        <v>19500</v>
      </c>
      <c r="G774" s="10">
        <f>F774-E774</f>
        <v>0</v>
      </c>
      <c r="H774" s="10">
        <v>20500</v>
      </c>
      <c r="I774" s="10">
        <v>20500</v>
      </c>
      <c r="J774" s="10">
        <f>I774-H774</f>
        <v>0</v>
      </c>
      <c r="K774" s="24"/>
    </row>
    <row r="775" spans="1:11" x14ac:dyDescent="0.25">
      <c r="A775" s="8"/>
      <c r="B775" s="8"/>
      <c r="C775" s="9" t="s">
        <v>904</v>
      </c>
      <c r="D775" s="9" t="s">
        <v>905</v>
      </c>
      <c r="E775" s="10">
        <v>4500</v>
      </c>
      <c r="F775" s="10">
        <v>4500</v>
      </c>
      <c r="G775" s="10">
        <f>F775-E775</f>
        <v>0</v>
      </c>
      <c r="H775" s="10">
        <v>5000</v>
      </c>
      <c r="I775" s="10">
        <v>5000</v>
      </c>
      <c r="J775" s="10">
        <f>I775-H775</f>
        <v>0</v>
      </c>
      <c r="K775" s="24"/>
    </row>
    <row r="776" spans="1:11" x14ac:dyDescent="0.25">
      <c r="A776" s="2" t="s">
        <v>933</v>
      </c>
      <c r="B776" s="3"/>
      <c r="C776" s="3"/>
      <c r="D776" s="2" t="s">
        <v>934</v>
      </c>
      <c r="E776" s="4">
        <f t="shared" ref="E776:J776" si="362">+E777+E779+E781+E784</f>
        <v>47000</v>
      </c>
      <c r="F776" s="16">
        <f t="shared" si="362"/>
        <v>47000</v>
      </c>
      <c r="G776" s="4">
        <f t="shared" si="362"/>
        <v>0</v>
      </c>
      <c r="H776" s="16">
        <f t="shared" si="362"/>
        <v>47100</v>
      </c>
      <c r="I776" s="16">
        <f t="shared" si="362"/>
        <v>47100</v>
      </c>
      <c r="J776" s="4">
        <f t="shared" si="362"/>
        <v>0</v>
      </c>
      <c r="K776" s="25"/>
    </row>
    <row r="777" spans="1:11" x14ac:dyDescent="0.25">
      <c r="A777" s="5"/>
      <c r="B777" s="6" t="s">
        <v>935</v>
      </c>
      <c r="C777" s="5"/>
      <c r="D777" s="6" t="s">
        <v>897</v>
      </c>
      <c r="E777" s="7">
        <f t="shared" ref="E777:J777" si="363">+E778</f>
        <v>9200</v>
      </c>
      <c r="F777" s="17">
        <f t="shared" si="363"/>
        <v>9200</v>
      </c>
      <c r="G777" s="7">
        <f t="shared" si="363"/>
        <v>0</v>
      </c>
      <c r="H777" s="17">
        <f t="shared" si="363"/>
        <v>9500</v>
      </c>
      <c r="I777" s="17">
        <f t="shared" si="363"/>
        <v>9500</v>
      </c>
      <c r="J777" s="7">
        <f t="shared" si="363"/>
        <v>0</v>
      </c>
      <c r="K777" s="13"/>
    </row>
    <row r="778" spans="1:11" x14ac:dyDescent="0.25">
      <c r="A778" s="8"/>
      <c r="B778" s="8"/>
      <c r="C778" s="9" t="s">
        <v>7</v>
      </c>
      <c r="D778" s="9"/>
      <c r="E778" s="10">
        <v>9200</v>
      </c>
      <c r="F778" s="10">
        <v>9200</v>
      </c>
      <c r="G778" s="10">
        <f>F778-E778</f>
        <v>0</v>
      </c>
      <c r="H778" s="10">
        <v>9500</v>
      </c>
      <c r="I778" s="10">
        <v>9500</v>
      </c>
      <c r="J778" s="10">
        <f>I778-H778</f>
        <v>0</v>
      </c>
      <c r="K778" s="24"/>
    </row>
    <row r="779" spans="1:11" x14ac:dyDescent="0.25">
      <c r="A779" s="5"/>
      <c r="B779" s="6" t="s">
        <v>936</v>
      </c>
      <c r="C779" s="5"/>
      <c r="D779" s="6" t="s">
        <v>899</v>
      </c>
      <c r="E779" s="7">
        <f t="shared" ref="E779:J779" si="364">+E780</f>
        <v>18200</v>
      </c>
      <c r="F779" s="17">
        <f t="shared" si="364"/>
        <v>18200</v>
      </c>
      <c r="G779" s="7">
        <f t="shared" si="364"/>
        <v>0</v>
      </c>
      <c r="H779" s="17">
        <f t="shared" si="364"/>
        <v>18500</v>
      </c>
      <c r="I779" s="17">
        <f t="shared" si="364"/>
        <v>18500</v>
      </c>
      <c r="J779" s="7">
        <f t="shared" si="364"/>
        <v>0</v>
      </c>
      <c r="K779" s="13"/>
    </row>
    <row r="780" spans="1:11" x14ac:dyDescent="0.25">
      <c r="A780" s="8"/>
      <c r="B780" s="8"/>
      <c r="C780" s="9" t="s">
        <v>7</v>
      </c>
      <c r="D780" s="9"/>
      <c r="E780" s="10">
        <v>18200</v>
      </c>
      <c r="F780" s="10">
        <v>18200</v>
      </c>
      <c r="G780" s="10">
        <f>F780-E780</f>
        <v>0</v>
      </c>
      <c r="H780" s="10">
        <v>18500</v>
      </c>
      <c r="I780" s="10">
        <v>18500</v>
      </c>
      <c r="J780" s="10">
        <f>I780-H780</f>
        <v>0</v>
      </c>
      <c r="K780" s="24"/>
    </row>
    <row r="781" spans="1:11" x14ac:dyDescent="0.25">
      <c r="A781" s="5"/>
      <c r="B781" s="6" t="s">
        <v>937</v>
      </c>
      <c r="C781" s="5"/>
      <c r="D781" s="6" t="s">
        <v>903</v>
      </c>
      <c r="E781" s="7">
        <f t="shared" ref="E781:J781" si="365">+E782+E783</f>
        <v>18500</v>
      </c>
      <c r="F781" s="17">
        <f t="shared" si="365"/>
        <v>18500</v>
      </c>
      <c r="G781" s="7">
        <f t="shared" si="365"/>
        <v>0</v>
      </c>
      <c r="H781" s="17">
        <f t="shared" si="365"/>
        <v>18000</v>
      </c>
      <c r="I781" s="17">
        <f t="shared" si="365"/>
        <v>18000</v>
      </c>
      <c r="J781" s="7">
        <f t="shared" si="365"/>
        <v>0</v>
      </c>
      <c r="K781" s="13"/>
    </row>
    <row r="782" spans="1:11" x14ac:dyDescent="0.25">
      <c r="A782" s="8"/>
      <c r="B782" s="8"/>
      <c r="C782" s="9" t="s">
        <v>7</v>
      </c>
      <c r="D782" s="9"/>
      <c r="E782" s="10">
        <v>6500</v>
      </c>
      <c r="F782" s="10">
        <v>6500</v>
      </c>
      <c r="G782" s="10">
        <f>F782-E782</f>
        <v>0</v>
      </c>
      <c r="H782" s="10">
        <v>7000</v>
      </c>
      <c r="I782" s="10">
        <v>7000</v>
      </c>
      <c r="J782" s="10">
        <f>I782-H782</f>
        <v>0</v>
      </c>
      <c r="K782" s="24"/>
    </row>
    <row r="783" spans="1:11" x14ac:dyDescent="0.25">
      <c r="A783" s="8"/>
      <c r="B783" s="8"/>
      <c r="C783" s="9" t="s">
        <v>938</v>
      </c>
      <c r="D783" s="9" t="s">
        <v>939</v>
      </c>
      <c r="E783" s="10">
        <v>12000</v>
      </c>
      <c r="F783" s="10">
        <v>12000</v>
      </c>
      <c r="G783" s="10">
        <f>F783-E783</f>
        <v>0</v>
      </c>
      <c r="H783" s="10">
        <v>11000</v>
      </c>
      <c r="I783" s="10">
        <v>11000</v>
      </c>
      <c r="J783" s="10">
        <f>I783-H783</f>
        <v>0</v>
      </c>
      <c r="K783" s="24"/>
    </row>
    <row r="784" spans="1:11" x14ac:dyDescent="0.25">
      <c r="A784" s="5"/>
      <c r="B784" s="6" t="s">
        <v>940</v>
      </c>
      <c r="C784" s="5"/>
      <c r="D784" s="6" t="s">
        <v>941</v>
      </c>
      <c r="E784" s="7">
        <f t="shared" ref="E784:J784" si="366">+E785</f>
        <v>1100</v>
      </c>
      <c r="F784" s="17">
        <f t="shared" si="366"/>
        <v>1100</v>
      </c>
      <c r="G784" s="7">
        <f t="shared" si="366"/>
        <v>0</v>
      </c>
      <c r="H784" s="17">
        <f t="shared" si="366"/>
        <v>1100</v>
      </c>
      <c r="I784" s="17">
        <f t="shared" si="366"/>
        <v>1100</v>
      </c>
      <c r="J784" s="7">
        <f t="shared" si="366"/>
        <v>0</v>
      </c>
      <c r="K784" s="13"/>
    </row>
    <row r="785" spans="1:11" x14ac:dyDescent="0.25">
      <c r="A785" s="8"/>
      <c r="B785" s="8"/>
      <c r="C785" s="9" t="s">
        <v>7</v>
      </c>
      <c r="D785" s="9"/>
      <c r="E785" s="10">
        <v>1100</v>
      </c>
      <c r="F785" s="10">
        <v>1100</v>
      </c>
      <c r="G785" s="10">
        <f>F785-E785</f>
        <v>0</v>
      </c>
      <c r="H785" s="10">
        <v>1100</v>
      </c>
      <c r="I785" s="10">
        <v>1100</v>
      </c>
      <c r="J785" s="10">
        <f>I785-H785</f>
        <v>0</v>
      </c>
      <c r="K785" s="24"/>
    </row>
    <row r="786" spans="1:11" x14ac:dyDescent="0.25">
      <c r="A786" s="2" t="s">
        <v>942</v>
      </c>
      <c r="B786" s="3"/>
      <c r="C786" s="3"/>
      <c r="D786" s="2" t="s">
        <v>943</v>
      </c>
      <c r="E786" s="4">
        <f t="shared" ref="E786:J786" si="367">+E787+E789+E791</f>
        <v>16000</v>
      </c>
      <c r="F786" s="16">
        <f t="shared" si="367"/>
        <v>16000</v>
      </c>
      <c r="G786" s="4">
        <f t="shared" si="367"/>
        <v>0</v>
      </c>
      <c r="H786" s="16">
        <f t="shared" si="367"/>
        <v>15500</v>
      </c>
      <c r="I786" s="16">
        <f t="shared" si="367"/>
        <v>15500</v>
      </c>
      <c r="J786" s="4">
        <f t="shared" si="367"/>
        <v>0</v>
      </c>
      <c r="K786" s="25"/>
    </row>
    <row r="787" spans="1:11" x14ac:dyDescent="0.25">
      <c r="A787" s="5"/>
      <c r="B787" s="6" t="s">
        <v>944</v>
      </c>
      <c r="C787" s="5"/>
      <c r="D787" s="6" t="s">
        <v>897</v>
      </c>
      <c r="E787" s="7">
        <f t="shared" ref="E787:J787" si="368">+E788</f>
        <v>5000</v>
      </c>
      <c r="F787" s="17">
        <f t="shared" si="368"/>
        <v>5000</v>
      </c>
      <c r="G787" s="7">
        <f t="shared" si="368"/>
        <v>0</v>
      </c>
      <c r="H787" s="17">
        <f t="shared" si="368"/>
        <v>6000</v>
      </c>
      <c r="I787" s="17">
        <f t="shared" si="368"/>
        <v>6000</v>
      </c>
      <c r="J787" s="7">
        <f t="shared" si="368"/>
        <v>0</v>
      </c>
      <c r="K787" s="13"/>
    </row>
    <row r="788" spans="1:11" x14ac:dyDescent="0.25">
      <c r="A788" s="8"/>
      <c r="B788" s="8"/>
      <c r="C788" s="9" t="s">
        <v>7</v>
      </c>
      <c r="D788" s="9"/>
      <c r="E788" s="10">
        <v>5000</v>
      </c>
      <c r="F788" s="10">
        <v>5000</v>
      </c>
      <c r="G788" s="10">
        <f>F788-E788</f>
        <v>0</v>
      </c>
      <c r="H788" s="10">
        <v>6000</v>
      </c>
      <c r="I788" s="10">
        <v>6000</v>
      </c>
      <c r="J788" s="10">
        <f>I788-H788</f>
        <v>0</v>
      </c>
      <c r="K788" s="24"/>
    </row>
    <row r="789" spans="1:11" x14ac:dyDescent="0.25">
      <c r="A789" s="5"/>
      <c r="B789" s="6" t="s">
        <v>945</v>
      </c>
      <c r="C789" s="5"/>
      <c r="D789" s="6" t="s">
        <v>899</v>
      </c>
      <c r="E789" s="7">
        <f t="shared" ref="E789:J789" si="369">+E790</f>
        <v>8000</v>
      </c>
      <c r="F789" s="17">
        <f t="shared" si="369"/>
        <v>8000</v>
      </c>
      <c r="G789" s="7">
        <f t="shared" si="369"/>
        <v>0</v>
      </c>
      <c r="H789" s="17">
        <f t="shared" si="369"/>
        <v>6000</v>
      </c>
      <c r="I789" s="17">
        <f t="shared" si="369"/>
        <v>6000</v>
      </c>
      <c r="J789" s="7">
        <f t="shared" si="369"/>
        <v>0</v>
      </c>
      <c r="K789" s="13"/>
    </row>
    <row r="790" spans="1:11" x14ac:dyDescent="0.25">
      <c r="A790" s="8"/>
      <c r="B790" s="8"/>
      <c r="C790" s="9" t="s">
        <v>7</v>
      </c>
      <c r="D790" s="9"/>
      <c r="E790" s="10">
        <v>8000</v>
      </c>
      <c r="F790" s="10">
        <v>8000</v>
      </c>
      <c r="G790" s="10">
        <f>F790-E790</f>
        <v>0</v>
      </c>
      <c r="H790" s="10">
        <v>6000</v>
      </c>
      <c r="I790" s="10">
        <v>6000</v>
      </c>
      <c r="J790" s="10">
        <f>I790-H790</f>
        <v>0</v>
      </c>
      <c r="K790" s="24"/>
    </row>
    <row r="791" spans="1:11" x14ac:dyDescent="0.25">
      <c r="A791" s="5"/>
      <c r="B791" s="6" t="s">
        <v>946</v>
      </c>
      <c r="C791" s="5"/>
      <c r="D791" s="6" t="s">
        <v>903</v>
      </c>
      <c r="E791" s="7">
        <f t="shared" ref="E791:J791" si="370">+E792+E793</f>
        <v>3000</v>
      </c>
      <c r="F791" s="17">
        <f t="shared" si="370"/>
        <v>3000</v>
      </c>
      <c r="G791" s="7">
        <f t="shared" si="370"/>
        <v>0</v>
      </c>
      <c r="H791" s="17">
        <f t="shared" si="370"/>
        <v>3500</v>
      </c>
      <c r="I791" s="17">
        <f t="shared" si="370"/>
        <v>3500</v>
      </c>
      <c r="J791" s="7">
        <f t="shared" si="370"/>
        <v>0</v>
      </c>
      <c r="K791" s="13"/>
    </row>
    <row r="792" spans="1:11" x14ac:dyDescent="0.25">
      <c r="A792" s="8"/>
      <c r="B792" s="8"/>
      <c r="C792" s="9" t="s">
        <v>904</v>
      </c>
      <c r="D792" s="9" t="s">
        <v>905</v>
      </c>
      <c r="E792" s="10">
        <v>2500</v>
      </c>
      <c r="F792" s="10">
        <v>2500</v>
      </c>
      <c r="G792" s="10">
        <f>F792-E792</f>
        <v>0</v>
      </c>
      <c r="H792" s="10">
        <v>1000</v>
      </c>
      <c r="I792" s="10">
        <v>1000</v>
      </c>
      <c r="J792" s="10">
        <f>I792-H792</f>
        <v>0</v>
      </c>
      <c r="K792" s="24"/>
    </row>
    <row r="793" spans="1:11" x14ac:dyDescent="0.25">
      <c r="A793" s="8"/>
      <c r="B793" s="8"/>
      <c r="C793" s="9" t="s">
        <v>947</v>
      </c>
      <c r="D793" s="9" t="s">
        <v>948</v>
      </c>
      <c r="E793" s="10">
        <v>500</v>
      </c>
      <c r="F793" s="10">
        <v>500</v>
      </c>
      <c r="G793" s="10">
        <f>F793-E793</f>
        <v>0</v>
      </c>
      <c r="H793" s="10">
        <v>2500</v>
      </c>
      <c r="I793" s="10">
        <v>2500</v>
      </c>
      <c r="J793" s="10">
        <f>I793-H793</f>
        <v>0</v>
      </c>
      <c r="K793" s="24"/>
    </row>
    <row r="794" spans="1:11" x14ac:dyDescent="0.25">
      <c r="A794" s="2" t="s">
        <v>949</v>
      </c>
      <c r="B794" s="3"/>
      <c r="C794" s="3"/>
      <c r="D794" s="2" t="s">
        <v>950</v>
      </c>
      <c r="E794" s="4">
        <f t="shared" ref="E794:J794" si="371">+E795+E797+E799</f>
        <v>21000</v>
      </c>
      <c r="F794" s="16">
        <f t="shared" si="371"/>
        <v>21000</v>
      </c>
      <c r="G794" s="4">
        <f t="shared" si="371"/>
        <v>0</v>
      </c>
      <c r="H794" s="16">
        <f t="shared" si="371"/>
        <v>20100</v>
      </c>
      <c r="I794" s="16">
        <f t="shared" si="371"/>
        <v>20100</v>
      </c>
      <c r="J794" s="4">
        <f t="shared" si="371"/>
        <v>0</v>
      </c>
      <c r="K794" s="25"/>
    </row>
    <row r="795" spans="1:11" x14ac:dyDescent="0.25">
      <c r="A795" s="5"/>
      <c r="B795" s="6" t="s">
        <v>951</v>
      </c>
      <c r="C795" s="5"/>
      <c r="D795" s="6" t="s">
        <v>897</v>
      </c>
      <c r="E795" s="7">
        <f t="shared" ref="E795:J795" si="372">+E796</f>
        <v>11000</v>
      </c>
      <c r="F795" s="17">
        <f t="shared" si="372"/>
        <v>11000</v>
      </c>
      <c r="G795" s="7">
        <f t="shared" si="372"/>
        <v>0</v>
      </c>
      <c r="H795" s="17">
        <f t="shared" si="372"/>
        <v>11100</v>
      </c>
      <c r="I795" s="17">
        <f t="shared" si="372"/>
        <v>11100</v>
      </c>
      <c r="J795" s="7">
        <f t="shared" si="372"/>
        <v>0</v>
      </c>
      <c r="K795" s="13"/>
    </row>
    <row r="796" spans="1:11" x14ac:dyDescent="0.25">
      <c r="A796" s="8"/>
      <c r="B796" s="8"/>
      <c r="C796" s="9" t="s">
        <v>7</v>
      </c>
      <c r="D796" s="9"/>
      <c r="E796" s="10">
        <v>11000</v>
      </c>
      <c r="F796" s="10">
        <v>11000</v>
      </c>
      <c r="G796" s="10">
        <f>F796-E796</f>
        <v>0</v>
      </c>
      <c r="H796" s="10">
        <v>11100</v>
      </c>
      <c r="I796" s="10">
        <v>11100</v>
      </c>
      <c r="J796" s="10">
        <f>I796-H796</f>
        <v>0</v>
      </c>
      <c r="K796" s="24"/>
    </row>
    <row r="797" spans="1:11" x14ac:dyDescent="0.25">
      <c r="A797" s="5"/>
      <c r="B797" s="6" t="s">
        <v>952</v>
      </c>
      <c r="C797" s="5"/>
      <c r="D797" s="6" t="s">
        <v>899</v>
      </c>
      <c r="E797" s="7">
        <f t="shared" ref="E797:J797" si="373">+E798</f>
        <v>8500</v>
      </c>
      <c r="F797" s="17">
        <f t="shared" si="373"/>
        <v>8500</v>
      </c>
      <c r="G797" s="7">
        <f t="shared" si="373"/>
        <v>0</v>
      </c>
      <c r="H797" s="17">
        <f t="shared" si="373"/>
        <v>8500</v>
      </c>
      <c r="I797" s="17">
        <f t="shared" si="373"/>
        <v>8500</v>
      </c>
      <c r="J797" s="7">
        <f t="shared" si="373"/>
        <v>0</v>
      </c>
      <c r="K797" s="13"/>
    </row>
    <row r="798" spans="1:11" x14ac:dyDescent="0.25">
      <c r="A798" s="8"/>
      <c r="B798" s="8"/>
      <c r="C798" s="9" t="s">
        <v>7</v>
      </c>
      <c r="D798" s="9"/>
      <c r="E798" s="10">
        <v>8500</v>
      </c>
      <c r="F798" s="10">
        <v>8500</v>
      </c>
      <c r="G798" s="10">
        <f>F798-E798</f>
        <v>0</v>
      </c>
      <c r="H798" s="10">
        <v>8500</v>
      </c>
      <c r="I798" s="10">
        <v>8500</v>
      </c>
      <c r="J798" s="10">
        <f>I798-H798</f>
        <v>0</v>
      </c>
      <c r="K798" s="24"/>
    </row>
    <row r="799" spans="1:11" x14ac:dyDescent="0.25">
      <c r="A799" s="5"/>
      <c r="B799" s="6" t="s">
        <v>953</v>
      </c>
      <c r="C799" s="5"/>
      <c r="D799" s="6" t="s">
        <v>903</v>
      </c>
      <c r="E799" s="7">
        <f t="shared" ref="E799:J799" si="374">+E800+E801</f>
        <v>1500</v>
      </c>
      <c r="F799" s="17">
        <f t="shared" si="374"/>
        <v>1500</v>
      </c>
      <c r="G799" s="7">
        <f t="shared" si="374"/>
        <v>0</v>
      </c>
      <c r="H799" s="17">
        <f t="shared" si="374"/>
        <v>500</v>
      </c>
      <c r="I799" s="17">
        <f t="shared" si="374"/>
        <v>500</v>
      </c>
      <c r="J799" s="7">
        <f t="shared" si="374"/>
        <v>0</v>
      </c>
      <c r="K799" s="13"/>
    </row>
    <row r="800" spans="1:11" x14ac:dyDescent="0.25">
      <c r="A800" s="8"/>
      <c r="B800" s="8"/>
      <c r="C800" s="9" t="s">
        <v>7</v>
      </c>
      <c r="D800" s="9"/>
      <c r="E800" s="10">
        <v>1000</v>
      </c>
      <c r="F800" s="10">
        <v>1000</v>
      </c>
      <c r="G800" s="10">
        <f>F800-E800</f>
        <v>0</v>
      </c>
      <c r="H800" s="10">
        <v>250</v>
      </c>
      <c r="I800" s="10">
        <v>250</v>
      </c>
      <c r="J800" s="10">
        <f>I800-H800</f>
        <v>0</v>
      </c>
      <c r="K800" s="24"/>
    </row>
    <row r="801" spans="1:11" x14ac:dyDescent="0.25">
      <c r="A801" s="8"/>
      <c r="B801" s="8"/>
      <c r="C801" s="9" t="s">
        <v>904</v>
      </c>
      <c r="D801" s="9" t="s">
        <v>905</v>
      </c>
      <c r="E801" s="10">
        <v>500</v>
      </c>
      <c r="F801" s="10">
        <v>500</v>
      </c>
      <c r="G801" s="10">
        <f>F801-E801</f>
        <v>0</v>
      </c>
      <c r="H801" s="10">
        <v>250</v>
      </c>
      <c r="I801" s="10">
        <v>250</v>
      </c>
      <c r="J801" s="10">
        <f>I801-H801</f>
        <v>0</v>
      </c>
      <c r="K801" s="24"/>
    </row>
    <row r="802" spans="1:11" x14ac:dyDescent="0.25">
      <c r="A802" s="2" t="s">
        <v>954</v>
      </c>
      <c r="B802" s="3"/>
      <c r="C802" s="3"/>
      <c r="D802" s="2" t="s">
        <v>955</v>
      </c>
      <c r="E802" s="4">
        <f t="shared" ref="E802:J802" si="375">+E803+E805+E807</f>
        <v>50100</v>
      </c>
      <c r="F802" s="16">
        <f t="shared" si="375"/>
        <v>50100</v>
      </c>
      <c r="G802" s="4">
        <f t="shared" si="375"/>
        <v>0</v>
      </c>
      <c r="H802" s="16">
        <f t="shared" si="375"/>
        <v>43500</v>
      </c>
      <c r="I802" s="16">
        <f t="shared" si="375"/>
        <v>43500</v>
      </c>
      <c r="J802" s="4">
        <f t="shared" si="375"/>
        <v>0</v>
      </c>
      <c r="K802" s="25"/>
    </row>
    <row r="803" spans="1:11" x14ac:dyDescent="0.25">
      <c r="A803" s="5"/>
      <c r="B803" s="6" t="s">
        <v>956</v>
      </c>
      <c r="C803" s="5"/>
      <c r="D803" s="6" t="s">
        <v>897</v>
      </c>
      <c r="E803" s="7">
        <f t="shared" ref="E803:J803" si="376">+E804</f>
        <v>8600</v>
      </c>
      <c r="F803" s="17">
        <f t="shared" si="376"/>
        <v>8600</v>
      </c>
      <c r="G803" s="7">
        <f t="shared" si="376"/>
        <v>0</v>
      </c>
      <c r="H803" s="17">
        <f t="shared" si="376"/>
        <v>9000</v>
      </c>
      <c r="I803" s="17">
        <f t="shared" si="376"/>
        <v>9000</v>
      </c>
      <c r="J803" s="7">
        <f t="shared" si="376"/>
        <v>0</v>
      </c>
      <c r="K803" s="13"/>
    </row>
    <row r="804" spans="1:11" x14ac:dyDescent="0.25">
      <c r="A804" s="8"/>
      <c r="B804" s="8"/>
      <c r="C804" s="9" t="s">
        <v>7</v>
      </c>
      <c r="D804" s="9"/>
      <c r="E804" s="10">
        <v>8600</v>
      </c>
      <c r="F804" s="10">
        <v>8600</v>
      </c>
      <c r="G804" s="10">
        <f>F804-E804</f>
        <v>0</v>
      </c>
      <c r="H804" s="10">
        <v>9000</v>
      </c>
      <c r="I804" s="10">
        <v>9000</v>
      </c>
      <c r="J804" s="10">
        <f>I804-H804</f>
        <v>0</v>
      </c>
      <c r="K804" s="24"/>
    </row>
    <row r="805" spans="1:11" x14ac:dyDescent="0.25">
      <c r="A805" s="5"/>
      <c r="B805" s="6" t="s">
        <v>957</v>
      </c>
      <c r="C805" s="5"/>
      <c r="D805" s="6" t="s">
        <v>899</v>
      </c>
      <c r="E805" s="7">
        <f t="shared" ref="E805:J805" si="377">+E806</f>
        <v>14000</v>
      </c>
      <c r="F805" s="17">
        <f t="shared" si="377"/>
        <v>14000</v>
      </c>
      <c r="G805" s="7">
        <f t="shared" si="377"/>
        <v>0</v>
      </c>
      <c r="H805" s="17">
        <f t="shared" si="377"/>
        <v>14500</v>
      </c>
      <c r="I805" s="17">
        <f t="shared" si="377"/>
        <v>14500</v>
      </c>
      <c r="J805" s="7">
        <f t="shared" si="377"/>
        <v>0</v>
      </c>
      <c r="K805" s="13"/>
    </row>
    <row r="806" spans="1:11" x14ac:dyDescent="0.25">
      <c r="A806" s="8"/>
      <c r="B806" s="8"/>
      <c r="C806" s="9" t="s">
        <v>7</v>
      </c>
      <c r="D806" s="9"/>
      <c r="E806" s="10">
        <v>14000</v>
      </c>
      <c r="F806" s="10">
        <v>14000</v>
      </c>
      <c r="G806" s="10">
        <f>F806-E806</f>
        <v>0</v>
      </c>
      <c r="H806" s="10">
        <v>14500</v>
      </c>
      <c r="I806" s="10">
        <v>14500</v>
      </c>
      <c r="J806" s="10">
        <f>I806-H806</f>
        <v>0</v>
      </c>
      <c r="K806" s="24"/>
    </row>
    <row r="807" spans="1:11" x14ac:dyDescent="0.25">
      <c r="A807" s="5"/>
      <c r="B807" s="6" t="s">
        <v>958</v>
      </c>
      <c r="C807" s="5"/>
      <c r="D807" s="6" t="s">
        <v>903</v>
      </c>
      <c r="E807" s="7">
        <f t="shared" ref="E807:J807" si="378">+E808+E809</f>
        <v>27500</v>
      </c>
      <c r="F807" s="17">
        <f t="shared" si="378"/>
        <v>27500</v>
      </c>
      <c r="G807" s="7">
        <f t="shared" si="378"/>
        <v>0</v>
      </c>
      <c r="H807" s="17">
        <f t="shared" si="378"/>
        <v>20000</v>
      </c>
      <c r="I807" s="17">
        <f t="shared" si="378"/>
        <v>20000</v>
      </c>
      <c r="J807" s="7">
        <f t="shared" si="378"/>
        <v>0</v>
      </c>
      <c r="K807" s="13"/>
    </row>
    <row r="808" spans="1:11" x14ac:dyDescent="0.25">
      <c r="A808" s="8"/>
      <c r="B808" s="8"/>
      <c r="C808" s="9" t="s">
        <v>7</v>
      </c>
      <c r="D808" s="9"/>
      <c r="E808" s="10">
        <v>2500</v>
      </c>
      <c r="F808" s="10">
        <v>2500</v>
      </c>
      <c r="G808" s="10">
        <f>F808-E808</f>
        <v>0</v>
      </c>
      <c r="H808" s="10">
        <v>2000</v>
      </c>
      <c r="I808" s="10">
        <v>2000</v>
      </c>
      <c r="J808" s="10">
        <f>I808-H808</f>
        <v>0</v>
      </c>
      <c r="K808" s="24"/>
    </row>
    <row r="809" spans="1:11" x14ac:dyDescent="0.25">
      <c r="A809" s="8"/>
      <c r="B809" s="8"/>
      <c r="C809" s="9" t="s">
        <v>959</v>
      </c>
      <c r="D809" s="9" t="s">
        <v>960</v>
      </c>
      <c r="E809" s="10">
        <v>25000</v>
      </c>
      <c r="F809" s="10">
        <v>25000</v>
      </c>
      <c r="G809" s="10">
        <f>F809-E809</f>
        <v>0</v>
      </c>
      <c r="H809" s="10">
        <v>18000</v>
      </c>
      <c r="I809" s="10">
        <v>18000</v>
      </c>
      <c r="J809" s="10">
        <f>I809-H809</f>
        <v>0</v>
      </c>
      <c r="K809" s="24"/>
    </row>
    <row r="810" spans="1:11" x14ac:dyDescent="0.25">
      <c r="A810" s="2" t="s">
        <v>961</v>
      </c>
      <c r="B810" s="3"/>
      <c r="C810" s="3"/>
      <c r="D810" s="2" t="s">
        <v>962</v>
      </c>
      <c r="E810" s="4">
        <f t="shared" ref="E810:J810" si="379">+E811+E813+E815</f>
        <v>42000</v>
      </c>
      <c r="F810" s="16">
        <f t="shared" si="379"/>
        <v>42000</v>
      </c>
      <c r="G810" s="4">
        <f t="shared" si="379"/>
        <v>0</v>
      </c>
      <c r="H810" s="16">
        <f t="shared" si="379"/>
        <v>42000</v>
      </c>
      <c r="I810" s="16">
        <f t="shared" si="379"/>
        <v>42000</v>
      </c>
      <c r="J810" s="4">
        <f t="shared" si="379"/>
        <v>0</v>
      </c>
      <c r="K810" s="25"/>
    </row>
    <row r="811" spans="1:11" x14ac:dyDescent="0.25">
      <c r="A811" s="5"/>
      <c r="B811" s="6" t="s">
        <v>963</v>
      </c>
      <c r="C811" s="5"/>
      <c r="D811" s="6" t="s">
        <v>897</v>
      </c>
      <c r="E811" s="7">
        <f t="shared" ref="E811:J811" si="380">+E812</f>
        <v>6000</v>
      </c>
      <c r="F811" s="17">
        <f t="shared" si="380"/>
        <v>6000</v>
      </c>
      <c r="G811" s="7">
        <f t="shared" si="380"/>
        <v>0</v>
      </c>
      <c r="H811" s="17">
        <f t="shared" si="380"/>
        <v>6500</v>
      </c>
      <c r="I811" s="17">
        <f t="shared" si="380"/>
        <v>6500</v>
      </c>
      <c r="J811" s="7">
        <f t="shared" si="380"/>
        <v>0</v>
      </c>
      <c r="K811" s="13"/>
    </row>
    <row r="812" spans="1:11" x14ac:dyDescent="0.25">
      <c r="A812" s="8"/>
      <c r="B812" s="8"/>
      <c r="C812" s="9" t="s">
        <v>7</v>
      </c>
      <c r="D812" s="9"/>
      <c r="E812" s="10">
        <v>6000</v>
      </c>
      <c r="F812" s="10">
        <v>6000</v>
      </c>
      <c r="G812" s="10">
        <f>F812-E812</f>
        <v>0</v>
      </c>
      <c r="H812" s="10">
        <v>6500</v>
      </c>
      <c r="I812" s="10">
        <v>6500</v>
      </c>
      <c r="J812" s="10">
        <f>I812-H812</f>
        <v>0</v>
      </c>
      <c r="K812" s="24"/>
    </row>
    <row r="813" spans="1:11" x14ac:dyDescent="0.25">
      <c r="A813" s="5"/>
      <c r="B813" s="6" t="s">
        <v>964</v>
      </c>
      <c r="C813" s="5"/>
      <c r="D813" s="6" t="s">
        <v>899</v>
      </c>
      <c r="E813" s="7">
        <f t="shared" ref="E813:J813" si="381">+E814</f>
        <v>16000</v>
      </c>
      <c r="F813" s="17">
        <f t="shared" si="381"/>
        <v>16000</v>
      </c>
      <c r="G813" s="7">
        <f t="shared" si="381"/>
        <v>0</v>
      </c>
      <c r="H813" s="17">
        <f t="shared" si="381"/>
        <v>17500</v>
      </c>
      <c r="I813" s="17">
        <f t="shared" si="381"/>
        <v>17500</v>
      </c>
      <c r="J813" s="7">
        <f t="shared" si="381"/>
        <v>0</v>
      </c>
      <c r="K813" s="13"/>
    </row>
    <row r="814" spans="1:11" x14ac:dyDescent="0.25">
      <c r="A814" s="8"/>
      <c r="B814" s="8"/>
      <c r="C814" s="9" t="s">
        <v>7</v>
      </c>
      <c r="D814" s="9"/>
      <c r="E814" s="10">
        <v>16000</v>
      </c>
      <c r="F814" s="10">
        <v>16000</v>
      </c>
      <c r="G814" s="10">
        <f>F814-E814</f>
        <v>0</v>
      </c>
      <c r="H814" s="10">
        <v>17500</v>
      </c>
      <c r="I814" s="10">
        <v>17500</v>
      </c>
      <c r="J814" s="10">
        <f>I814-H814</f>
        <v>0</v>
      </c>
      <c r="K814" s="24"/>
    </row>
    <row r="815" spans="1:11" x14ac:dyDescent="0.25">
      <c r="A815" s="5"/>
      <c r="B815" s="6" t="s">
        <v>965</v>
      </c>
      <c r="C815" s="5"/>
      <c r="D815" s="6" t="s">
        <v>903</v>
      </c>
      <c r="E815" s="7">
        <f t="shared" ref="E815:J815" si="382">+E816+E817</f>
        <v>20000</v>
      </c>
      <c r="F815" s="17">
        <f t="shared" si="382"/>
        <v>20000</v>
      </c>
      <c r="G815" s="7">
        <f t="shared" si="382"/>
        <v>0</v>
      </c>
      <c r="H815" s="17">
        <f t="shared" si="382"/>
        <v>18000</v>
      </c>
      <c r="I815" s="17">
        <f t="shared" si="382"/>
        <v>18000</v>
      </c>
      <c r="J815" s="7">
        <f t="shared" si="382"/>
        <v>0</v>
      </c>
      <c r="K815" s="13"/>
    </row>
    <row r="816" spans="1:11" x14ac:dyDescent="0.25">
      <c r="A816" s="8"/>
      <c r="B816" s="8"/>
      <c r="C816" s="9" t="s">
        <v>7</v>
      </c>
      <c r="D816" s="9"/>
      <c r="E816" s="10">
        <v>1200</v>
      </c>
      <c r="F816" s="10">
        <v>1200</v>
      </c>
      <c r="G816" s="10">
        <f>F816-E816</f>
        <v>0</v>
      </c>
      <c r="H816" s="10">
        <v>4400</v>
      </c>
      <c r="I816" s="10">
        <v>4400</v>
      </c>
      <c r="J816" s="10">
        <f>I816-H816</f>
        <v>0</v>
      </c>
      <c r="K816" s="24"/>
    </row>
    <row r="817" spans="1:11" x14ac:dyDescent="0.25">
      <c r="A817" s="8"/>
      <c r="B817" s="8"/>
      <c r="C817" s="9" t="s">
        <v>966</v>
      </c>
      <c r="D817" s="9" t="s">
        <v>967</v>
      </c>
      <c r="E817" s="10">
        <v>18800</v>
      </c>
      <c r="F817" s="10">
        <v>18800</v>
      </c>
      <c r="G817" s="10">
        <f>F817-E817</f>
        <v>0</v>
      </c>
      <c r="H817" s="10">
        <v>13600</v>
      </c>
      <c r="I817" s="10">
        <v>13600</v>
      </c>
      <c r="J817" s="10">
        <f>I817-H817</f>
        <v>0</v>
      </c>
      <c r="K817" s="24"/>
    </row>
    <row r="818" spans="1:11" x14ac:dyDescent="0.25">
      <c r="A818" s="2" t="s">
        <v>968</v>
      </c>
      <c r="B818" s="3"/>
      <c r="C818" s="3"/>
      <c r="D818" s="2" t="s">
        <v>969</v>
      </c>
      <c r="E818" s="4">
        <f t="shared" ref="E818:J818" si="383">+E819+E821+E823+E825+E828</f>
        <v>143000</v>
      </c>
      <c r="F818" s="16">
        <f t="shared" si="383"/>
        <v>143000</v>
      </c>
      <c r="G818" s="4">
        <f t="shared" si="383"/>
        <v>0</v>
      </c>
      <c r="H818" s="16">
        <f t="shared" si="383"/>
        <v>143000</v>
      </c>
      <c r="I818" s="16">
        <f t="shared" si="383"/>
        <v>143000</v>
      </c>
      <c r="J818" s="4">
        <f t="shared" si="383"/>
        <v>0</v>
      </c>
      <c r="K818" s="25"/>
    </row>
    <row r="819" spans="1:11" x14ac:dyDescent="0.25">
      <c r="A819" s="5"/>
      <c r="B819" s="6" t="s">
        <v>970</v>
      </c>
      <c r="C819" s="5"/>
      <c r="D819" s="6" t="s">
        <v>897</v>
      </c>
      <c r="E819" s="7">
        <f t="shared" ref="E819:J819" si="384">+E820</f>
        <v>7500</v>
      </c>
      <c r="F819" s="17">
        <f t="shared" si="384"/>
        <v>7500</v>
      </c>
      <c r="G819" s="7">
        <f t="shared" si="384"/>
        <v>0</v>
      </c>
      <c r="H819" s="17">
        <f t="shared" si="384"/>
        <v>8000</v>
      </c>
      <c r="I819" s="17">
        <f t="shared" si="384"/>
        <v>8000</v>
      </c>
      <c r="J819" s="7">
        <f t="shared" si="384"/>
        <v>0</v>
      </c>
      <c r="K819" s="13"/>
    </row>
    <row r="820" spans="1:11" x14ac:dyDescent="0.25">
      <c r="A820" s="8"/>
      <c r="B820" s="8"/>
      <c r="C820" s="9" t="s">
        <v>7</v>
      </c>
      <c r="D820" s="9"/>
      <c r="E820" s="10">
        <v>7500</v>
      </c>
      <c r="F820" s="10">
        <v>7500</v>
      </c>
      <c r="G820" s="10">
        <f>F820-E820</f>
        <v>0</v>
      </c>
      <c r="H820" s="10">
        <v>8000</v>
      </c>
      <c r="I820" s="10">
        <v>8000</v>
      </c>
      <c r="J820" s="10">
        <f>I820-H820</f>
        <v>0</v>
      </c>
      <c r="K820" s="24"/>
    </row>
    <row r="821" spans="1:11" x14ac:dyDescent="0.25">
      <c r="A821" s="5"/>
      <c r="B821" s="6" t="s">
        <v>971</v>
      </c>
      <c r="C821" s="5"/>
      <c r="D821" s="6" t="s">
        <v>899</v>
      </c>
      <c r="E821" s="7">
        <f t="shared" ref="E821:J821" si="385">+E822</f>
        <v>23500</v>
      </c>
      <c r="F821" s="17">
        <f t="shared" si="385"/>
        <v>23500</v>
      </c>
      <c r="G821" s="7">
        <f t="shared" si="385"/>
        <v>0</v>
      </c>
      <c r="H821" s="17">
        <f t="shared" si="385"/>
        <v>24000</v>
      </c>
      <c r="I821" s="17">
        <f t="shared" si="385"/>
        <v>24000</v>
      </c>
      <c r="J821" s="7">
        <f t="shared" si="385"/>
        <v>0</v>
      </c>
      <c r="K821" s="13"/>
    </row>
    <row r="822" spans="1:11" x14ac:dyDescent="0.25">
      <c r="A822" s="8"/>
      <c r="B822" s="8"/>
      <c r="C822" s="9" t="s">
        <v>7</v>
      </c>
      <c r="D822" s="9"/>
      <c r="E822" s="10">
        <v>23500</v>
      </c>
      <c r="F822" s="10">
        <v>23500</v>
      </c>
      <c r="G822" s="10">
        <f>F822-E822</f>
        <v>0</v>
      </c>
      <c r="H822" s="10">
        <v>24000</v>
      </c>
      <c r="I822" s="10">
        <v>24000</v>
      </c>
      <c r="J822" s="10">
        <f>I822-H822</f>
        <v>0</v>
      </c>
      <c r="K822" s="24"/>
    </row>
    <row r="823" spans="1:11" x14ac:dyDescent="0.25">
      <c r="A823" s="5"/>
      <c r="B823" s="6" t="s">
        <v>972</v>
      </c>
      <c r="C823" s="5"/>
      <c r="D823" s="6" t="s">
        <v>911</v>
      </c>
      <c r="E823" s="7">
        <f t="shared" ref="E823:J823" si="386">+E824</f>
        <v>95000</v>
      </c>
      <c r="F823" s="17">
        <f t="shared" si="386"/>
        <v>95000</v>
      </c>
      <c r="G823" s="7">
        <f t="shared" si="386"/>
        <v>0</v>
      </c>
      <c r="H823" s="17">
        <f t="shared" si="386"/>
        <v>94000</v>
      </c>
      <c r="I823" s="17">
        <f t="shared" si="386"/>
        <v>94000</v>
      </c>
      <c r="J823" s="7">
        <f t="shared" si="386"/>
        <v>0</v>
      </c>
      <c r="K823" s="13"/>
    </row>
    <row r="824" spans="1:11" x14ac:dyDescent="0.25">
      <c r="A824" s="8"/>
      <c r="B824" s="8"/>
      <c r="C824" s="9" t="s">
        <v>7</v>
      </c>
      <c r="D824" s="9"/>
      <c r="E824" s="10">
        <v>95000</v>
      </c>
      <c r="F824" s="10">
        <v>95000</v>
      </c>
      <c r="G824" s="10">
        <f>F824-E824</f>
        <v>0</v>
      </c>
      <c r="H824" s="10">
        <v>94000</v>
      </c>
      <c r="I824" s="10">
        <v>94000</v>
      </c>
      <c r="J824" s="10">
        <f>I824-H824</f>
        <v>0</v>
      </c>
      <c r="K824" s="24"/>
    </row>
    <row r="825" spans="1:11" x14ac:dyDescent="0.25">
      <c r="A825" s="5"/>
      <c r="B825" s="6" t="s">
        <v>973</v>
      </c>
      <c r="C825" s="5"/>
      <c r="D825" s="6" t="s">
        <v>974</v>
      </c>
      <c r="E825" s="7">
        <f t="shared" ref="E825:J825" si="387">+E826+E827</f>
        <v>12000</v>
      </c>
      <c r="F825" s="17">
        <f t="shared" si="387"/>
        <v>12000</v>
      </c>
      <c r="G825" s="7">
        <f t="shared" si="387"/>
        <v>0</v>
      </c>
      <c r="H825" s="17">
        <f t="shared" si="387"/>
        <v>12500</v>
      </c>
      <c r="I825" s="17">
        <f t="shared" si="387"/>
        <v>12500</v>
      </c>
      <c r="J825" s="7">
        <f t="shared" si="387"/>
        <v>0</v>
      </c>
      <c r="K825" s="13"/>
    </row>
    <row r="826" spans="1:11" x14ac:dyDescent="0.25">
      <c r="A826" s="8"/>
      <c r="B826" s="8"/>
      <c r="C826" s="9" t="s">
        <v>7</v>
      </c>
      <c r="D826" s="9"/>
      <c r="E826" s="10">
        <v>10000</v>
      </c>
      <c r="F826" s="10">
        <v>10000</v>
      </c>
      <c r="G826" s="10">
        <f>F826-E826</f>
        <v>0</v>
      </c>
      <c r="H826" s="10">
        <v>11500</v>
      </c>
      <c r="I826" s="10">
        <v>11500</v>
      </c>
      <c r="J826" s="10">
        <f>I826-H826</f>
        <v>0</v>
      </c>
      <c r="K826" s="24"/>
    </row>
    <row r="827" spans="1:11" x14ac:dyDescent="0.25">
      <c r="A827" s="8"/>
      <c r="B827" s="8"/>
      <c r="C827" s="9" t="s">
        <v>975</v>
      </c>
      <c r="D827" s="9" t="s">
        <v>976</v>
      </c>
      <c r="E827" s="10">
        <v>2000</v>
      </c>
      <c r="F827" s="10">
        <v>2000</v>
      </c>
      <c r="G827" s="10">
        <f>F827-E827</f>
        <v>0</v>
      </c>
      <c r="H827" s="10">
        <v>1000</v>
      </c>
      <c r="I827" s="10">
        <v>1000</v>
      </c>
      <c r="J827" s="10">
        <f>I827-H827</f>
        <v>0</v>
      </c>
      <c r="K827" s="24"/>
    </row>
    <row r="828" spans="1:11" x14ac:dyDescent="0.25">
      <c r="A828" s="5"/>
      <c r="B828" s="6" t="s">
        <v>977</v>
      </c>
      <c r="C828" s="5"/>
      <c r="D828" s="6" t="s">
        <v>903</v>
      </c>
      <c r="E828" s="7">
        <f t="shared" ref="E828:J828" si="388">+E829+E830</f>
        <v>5000</v>
      </c>
      <c r="F828" s="17">
        <f t="shared" si="388"/>
        <v>5000</v>
      </c>
      <c r="G828" s="7">
        <f t="shared" si="388"/>
        <v>0</v>
      </c>
      <c r="H828" s="17">
        <f t="shared" si="388"/>
        <v>4500</v>
      </c>
      <c r="I828" s="17">
        <f t="shared" si="388"/>
        <v>4500</v>
      </c>
      <c r="J828" s="7">
        <f t="shared" si="388"/>
        <v>0</v>
      </c>
      <c r="K828" s="13"/>
    </row>
    <row r="829" spans="1:11" x14ac:dyDescent="0.25">
      <c r="A829" s="8"/>
      <c r="B829" s="8"/>
      <c r="C829" s="9" t="s">
        <v>7</v>
      </c>
      <c r="D829" s="9"/>
      <c r="E829" s="10">
        <v>1500</v>
      </c>
      <c r="F829" s="10">
        <v>1500</v>
      </c>
      <c r="G829" s="10">
        <f>F829-E829</f>
        <v>0</v>
      </c>
      <c r="H829" s="10">
        <v>4500</v>
      </c>
      <c r="I829" s="10">
        <v>4500</v>
      </c>
      <c r="J829" s="10">
        <f>I829-H829</f>
        <v>0</v>
      </c>
      <c r="K829" s="24"/>
    </row>
    <row r="830" spans="1:11" x14ac:dyDescent="0.25">
      <c r="A830" s="8"/>
      <c r="B830" s="8"/>
      <c r="C830" s="9" t="s">
        <v>978</v>
      </c>
      <c r="D830" s="9" t="s">
        <v>979</v>
      </c>
      <c r="E830" s="10">
        <v>3500</v>
      </c>
      <c r="F830" s="10">
        <v>3500</v>
      </c>
      <c r="G830" s="10">
        <f>F830-E830</f>
        <v>0</v>
      </c>
      <c r="H830" s="10">
        <v>0</v>
      </c>
      <c r="I830" s="10">
        <v>0</v>
      </c>
      <c r="J830" s="10">
        <f>I830-H830</f>
        <v>0</v>
      </c>
      <c r="K830" s="24"/>
    </row>
    <row r="831" spans="1:11" x14ac:dyDescent="0.25">
      <c r="A831" s="2" t="s">
        <v>980</v>
      </c>
      <c r="B831" s="3"/>
      <c r="C831" s="3"/>
      <c r="D831" s="2" t="s">
        <v>981</v>
      </c>
      <c r="E831" s="4">
        <f t="shared" ref="E831:J831" si="389">+E832+E834+E836+E838+E841+E844</f>
        <v>381000</v>
      </c>
      <c r="F831" s="16">
        <f t="shared" si="389"/>
        <v>381000</v>
      </c>
      <c r="G831" s="4">
        <f t="shared" si="389"/>
        <v>0</v>
      </c>
      <c r="H831" s="16">
        <f t="shared" si="389"/>
        <v>342000</v>
      </c>
      <c r="I831" s="16">
        <f t="shared" si="389"/>
        <v>342000</v>
      </c>
      <c r="J831" s="4">
        <f t="shared" si="389"/>
        <v>0</v>
      </c>
      <c r="K831" s="25"/>
    </row>
    <row r="832" spans="1:11" x14ac:dyDescent="0.25">
      <c r="A832" s="5"/>
      <c r="B832" s="6" t="s">
        <v>982</v>
      </c>
      <c r="C832" s="5"/>
      <c r="D832" s="6" t="s">
        <v>897</v>
      </c>
      <c r="E832" s="7">
        <f t="shared" ref="E832:J832" si="390">+E833</f>
        <v>18000</v>
      </c>
      <c r="F832" s="17">
        <f t="shared" si="390"/>
        <v>18000</v>
      </c>
      <c r="G832" s="7">
        <f t="shared" si="390"/>
        <v>0</v>
      </c>
      <c r="H832" s="17">
        <f t="shared" si="390"/>
        <v>19000</v>
      </c>
      <c r="I832" s="17">
        <f t="shared" si="390"/>
        <v>19000</v>
      </c>
      <c r="J832" s="7">
        <f t="shared" si="390"/>
        <v>0</v>
      </c>
      <c r="K832" s="13"/>
    </row>
    <row r="833" spans="1:11" x14ac:dyDescent="0.25">
      <c r="A833" s="8"/>
      <c r="B833" s="8"/>
      <c r="C833" s="9" t="s">
        <v>7</v>
      </c>
      <c r="D833" s="9"/>
      <c r="E833" s="10">
        <v>18000</v>
      </c>
      <c r="F833" s="10">
        <v>18000</v>
      </c>
      <c r="G833" s="10">
        <f>F833-E833</f>
        <v>0</v>
      </c>
      <c r="H833" s="10">
        <v>19000</v>
      </c>
      <c r="I833" s="10">
        <v>19000</v>
      </c>
      <c r="J833" s="10">
        <f>I833-H833</f>
        <v>0</v>
      </c>
      <c r="K833" s="24"/>
    </row>
    <row r="834" spans="1:11" x14ac:dyDescent="0.25">
      <c r="A834" s="5"/>
      <c r="B834" s="6" t="s">
        <v>983</v>
      </c>
      <c r="C834" s="5"/>
      <c r="D834" s="6" t="s">
        <v>899</v>
      </c>
      <c r="E834" s="7">
        <f t="shared" ref="E834:J834" si="391">+E835</f>
        <v>41000</v>
      </c>
      <c r="F834" s="17">
        <f t="shared" si="391"/>
        <v>41000</v>
      </c>
      <c r="G834" s="7">
        <f t="shared" si="391"/>
        <v>0</v>
      </c>
      <c r="H834" s="17">
        <f t="shared" si="391"/>
        <v>41000</v>
      </c>
      <c r="I834" s="17">
        <f t="shared" si="391"/>
        <v>41000</v>
      </c>
      <c r="J834" s="7">
        <f t="shared" si="391"/>
        <v>0</v>
      </c>
      <c r="K834" s="13"/>
    </row>
    <row r="835" spans="1:11" x14ac:dyDescent="0.25">
      <c r="A835" s="8"/>
      <c r="B835" s="8"/>
      <c r="C835" s="9" t="s">
        <v>7</v>
      </c>
      <c r="D835" s="9"/>
      <c r="E835" s="10">
        <v>41000</v>
      </c>
      <c r="F835" s="10">
        <v>41000</v>
      </c>
      <c r="G835" s="10">
        <f>F835-E835</f>
        <v>0</v>
      </c>
      <c r="H835" s="10">
        <v>41000</v>
      </c>
      <c r="I835" s="10">
        <v>41000</v>
      </c>
      <c r="J835" s="10">
        <f>I835-H835</f>
        <v>0</v>
      </c>
      <c r="K835" s="24"/>
    </row>
    <row r="836" spans="1:11" x14ac:dyDescent="0.25">
      <c r="A836" s="5"/>
      <c r="B836" s="6" t="s">
        <v>984</v>
      </c>
      <c r="C836" s="5"/>
      <c r="D836" s="6" t="s">
        <v>911</v>
      </c>
      <c r="E836" s="7">
        <f t="shared" ref="E836:J836" si="392">+E837</f>
        <v>100000</v>
      </c>
      <c r="F836" s="17">
        <f t="shared" si="392"/>
        <v>100000</v>
      </c>
      <c r="G836" s="7">
        <f t="shared" si="392"/>
        <v>0</v>
      </c>
      <c r="H836" s="17">
        <f t="shared" si="392"/>
        <v>104000</v>
      </c>
      <c r="I836" s="17">
        <f t="shared" si="392"/>
        <v>104000</v>
      </c>
      <c r="J836" s="7">
        <f t="shared" si="392"/>
        <v>0</v>
      </c>
      <c r="K836" s="13"/>
    </row>
    <row r="837" spans="1:11" x14ac:dyDescent="0.25">
      <c r="A837" s="8"/>
      <c r="B837" s="8"/>
      <c r="C837" s="9" t="s">
        <v>7</v>
      </c>
      <c r="D837" s="9"/>
      <c r="E837" s="10">
        <v>100000</v>
      </c>
      <c r="F837" s="10">
        <v>100000</v>
      </c>
      <c r="G837" s="10">
        <f>F837-E837</f>
        <v>0</v>
      </c>
      <c r="H837" s="10">
        <v>104000</v>
      </c>
      <c r="I837" s="10">
        <v>104000</v>
      </c>
      <c r="J837" s="10">
        <f>I837-H837</f>
        <v>0</v>
      </c>
      <c r="K837" s="24"/>
    </row>
    <row r="838" spans="1:11" x14ac:dyDescent="0.25">
      <c r="A838" s="5"/>
      <c r="B838" s="6" t="s">
        <v>985</v>
      </c>
      <c r="C838" s="5"/>
      <c r="D838" s="6" t="s">
        <v>974</v>
      </c>
      <c r="E838" s="7">
        <f t="shared" ref="E838:J838" si="393">+E839+E840</f>
        <v>150000</v>
      </c>
      <c r="F838" s="17">
        <f t="shared" si="393"/>
        <v>150000</v>
      </c>
      <c r="G838" s="7">
        <f t="shared" si="393"/>
        <v>0</v>
      </c>
      <c r="H838" s="17">
        <f t="shared" si="393"/>
        <v>106000</v>
      </c>
      <c r="I838" s="17">
        <f t="shared" si="393"/>
        <v>106000</v>
      </c>
      <c r="J838" s="7">
        <f t="shared" si="393"/>
        <v>0</v>
      </c>
      <c r="K838" s="13"/>
    </row>
    <row r="839" spans="1:11" x14ac:dyDescent="0.25">
      <c r="A839" s="8"/>
      <c r="B839" s="8"/>
      <c r="C839" s="9" t="s">
        <v>7</v>
      </c>
      <c r="D839" s="9"/>
      <c r="E839" s="10">
        <v>72200</v>
      </c>
      <c r="F839" s="10">
        <v>72200</v>
      </c>
      <c r="G839" s="10">
        <f>F839-E839</f>
        <v>0</v>
      </c>
      <c r="H839" s="10">
        <v>78300</v>
      </c>
      <c r="I839" s="10">
        <v>78300</v>
      </c>
      <c r="J839" s="10">
        <f>I839-H839</f>
        <v>0</v>
      </c>
      <c r="K839" s="24"/>
    </row>
    <row r="840" spans="1:11" x14ac:dyDescent="0.25">
      <c r="A840" s="8"/>
      <c r="B840" s="8"/>
      <c r="C840" s="9" t="s">
        <v>986</v>
      </c>
      <c r="D840" s="9" t="s">
        <v>987</v>
      </c>
      <c r="E840" s="10">
        <v>77800</v>
      </c>
      <c r="F840" s="10">
        <v>77800</v>
      </c>
      <c r="G840" s="10">
        <f>F840-E840</f>
        <v>0</v>
      </c>
      <c r="H840" s="10">
        <v>27700</v>
      </c>
      <c r="I840" s="10">
        <v>27700</v>
      </c>
      <c r="J840" s="10">
        <f>I840-H840</f>
        <v>0</v>
      </c>
      <c r="K840" s="24"/>
    </row>
    <row r="841" spans="1:11" x14ac:dyDescent="0.25">
      <c r="A841" s="5"/>
      <c r="B841" s="6" t="s">
        <v>988</v>
      </c>
      <c r="C841" s="5"/>
      <c r="D841" s="6" t="s">
        <v>903</v>
      </c>
      <c r="E841" s="7">
        <f t="shared" ref="E841:J841" si="394">+E842+E843</f>
        <v>60000</v>
      </c>
      <c r="F841" s="17">
        <f t="shared" si="394"/>
        <v>60000</v>
      </c>
      <c r="G841" s="7">
        <f t="shared" si="394"/>
        <v>0</v>
      </c>
      <c r="H841" s="17">
        <f t="shared" si="394"/>
        <v>60000</v>
      </c>
      <c r="I841" s="17">
        <f t="shared" si="394"/>
        <v>60000</v>
      </c>
      <c r="J841" s="7">
        <f t="shared" si="394"/>
        <v>0</v>
      </c>
      <c r="K841" s="13"/>
    </row>
    <row r="842" spans="1:11" x14ac:dyDescent="0.25">
      <c r="A842" s="8"/>
      <c r="B842" s="8"/>
      <c r="C842" s="9" t="s">
        <v>7</v>
      </c>
      <c r="D842" s="9"/>
      <c r="E842" s="10">
        <v>28000</v>
      </c>
      <c r="F842" s="10">
        <v>28000</v>
      </c>
      <c r="G842" s="10">
        <f>F842-E842</f>
        <v>0</v>
      </c>
      <c r="H842" s="10">
        <v>28000</v>
      </c>
      <c r="I842" s="10">
        <v>28000</v>
      </c>
      <c r="J842" s="10">
        <f>I842-H842</f>
        <v>0</v>
      </c>
      <c r="K842" s="24"/>
    </row>
    <row r="843" spans="1:11" x14ac:dyDescent="0.25">
      <c r="A843" s="8"/>
      <c r="B843" s="8"/>
      <c r="C843" s="9" t="s">
        <v>989</v>
      </c>
      <c r="D843" s="9" t="s">
        <v>990</v>
      </c>
      <c r="E843" s="10">
        <v>32000</v>
      </c>
      <c r="F843" s="10">
        <v>32000</v>
      </c>
      <c r="G843" s="10">
        <f>F843-E843</f>
        <v>0</v>
      </c>
      <c r="H843" s="10">
        <v>32000</v>
      </c>
      <c r="I843" s="10">
        <v>32000</v>
      </c>
      <c r="J843" s="10">
        <f>I843-H843</f>
        <v>0</v>
      </c>
      <c r="K843" s="24"/>
    </row>
    <row r="844" spans="1:11" x14ac:dyDescent="0.25">
      <c r="A844" s="5"/>
      <c r="B844" s="6" t="s">
        <v>991</v>
      </c>
      <c r="C844" s="5"/>
      <c r="D844" s="6" t="s">
        <v>941</v>
      </c>
      <c r="E844" s="7">
        <f t="shared" ref="E844:J844" si="395">+E845</f>
        <v>12000</v>
      </c>
      <c r="F844" s="17">
        <f t="shared" si="395"/>
        <v>12000</v>
      </c>
      <c r="G844" s="7">
        <f t="shared" si="395"/>
        <v>0</v>
      </c>
      <c r="H844" s="17">
        <f t="shared" si="395"/>
        <v>12000</v>
      </c>
      <c r="I844" s="17">
        <f t="shared" si="395"/>
        <v>12000</v>
      </c>
      <c r="J844" s="7">
        <f t="shared" si="395"/>
        <v>0</v>
      </c>
      <c r="K844" s="13"/>
    </row>
    <row r="845" spans="1:11" x14ac:dyDescent="0.25">
      <c r="A845" s="8"/>
      <c r="B845" s="8"/>
      <c r="C845" s="9" t="s">
        <v>7</v>
      </c>
      <c r="D845" s="9"/>
      <c r="E845" s="10">
        <v>12000</v>
      </c>
      <c r="F845" s="10">
        <v>12000</v>
      </c>
      <c r="G845" s="10">
        <f>F845-E845</f>
        <v>0</v>
      </c>
      <c r="H845" s="10">
        <v>12000</v>
      </c>
      <c r="I845" s="10">
        <v>12000</v>
      </c>
      <c r="J845" s="10">
        <f>I845-H845</f>
        <v>0</v>
      </c>
      <c r="K845" s="24"/>
    </row>
    <row r="846" spans="1:11" x14ac:dyDescent="0.25">
      <c r="A846" s="2" t="s">
        <v>992</v>
      </c>
      <c r="B846" s="3"/>
      <c r="C846" s="3"/>
      <c r="D846" s="2" t="s">
        <v>993</v>
      </c>
      <c r="E846" s="4">
        <f t="shared" ref="E846:J846" si="396">+E847+E849+E851+E853+E856</f>
        <v>149500</v>
      </c>
      <c r="F846" s="16">
        <f t="shared" si="396"/>
        <v>149500</v>
      </c>
      <c r="G846" s="4">
        <f t="shared" si="396"/>
        <v>0</v>
      </c>
      <c r="H846" s="16">
        <f t="shared" si="396"/>
        <v>172000</v>
      </c>
      <c r="I846" s="16">
        <f t="shared" si="396"/>
        <v>172000</v>
      </c>
      <c r="J846" s="4">
        <f t="shared" si="396"/>
        <v>0</v>
      </c>
      <c r="K846" s="25"/>
    </row>
    <row r="847" spans="1:11" x14ac:dyDescent="0.25">
      <c r="A847" s="5"/>
      <c r="B847" s="6" t="s">
        <v>994</v>
      </c>
      <c r="C847" s="5"/>
      <c r="D847" s="6" t="s">
        <v>897</v>
      </c>
      <c r="E847" s="7">
        <f t="shared" ref="E847:J847" si="397">+E848</f>
        <v>11500</v>
      </c>
      <c r="F847" s="17">
        <f t="shared" si="397"/>
        <v>11500</v>
      </c>
      <c r="G847" s="7">
        <f t="shared" si="397"/>
        <v>0</v>
      </c>
      <c r="H847" s="17">
        <f t="shared" si="397"/>
        <v>12000</v>
      </c>
      <c r="I847" s="17">
        <f t="shared" si="397"/>
        <v>12000</v>
      </c>
      <c r="J847" s="7">
        <f t="shared" si="397"/>
        <v>0</v>
      </c>
      <c r="K847" s="13"/>
    </row>
    <row r="848" spans="1:11" x14ac:dyDescent="0.25">
      <c r="A848" s="8"/>
      <c r="B848" s="8"/>
      <c r="C848" s="9" t="s">
        <v>7</v>
      </c>
      <c r="D848" s="9"/>
      <c r="E848" s="10">
        <v>11500</v>
      </c>
      <c r="F848" s="10">
        <v>11500</v>
      </c>
      <c r="G848" s="10">
        <f>F848-E848</f>
        <v>0</v>
      </c>
      <c r="H848" s="10">
        <v>12000</v>
      </c>
      <c r="I848" s="10">
        <v>12000</v>
      </c>
      <c r="J848" s="10">
        <f>I848-H848</f>
        <v>0</v>
      </c>
      <c r="K848" s="24"/>
    </row>
    <row r="849" spans="1:11" x14ac:dyDescent="0.25">
      <c r="A849" s="5"/>
      <c r="B849" s="6" t="s">
        <v>995</v>
      </c>
      <c r="C849" s="5"/>
      <c r="D849" s="6" t="s">
        <v>899</v>
      </c>
      <c r="E849" s="7">
        <f t="shared" ref="E849:J849" si="398">+E850</f>
        <v>17000</v>
      </c>
      <c r="F849" s="17">
        <f t="shared" si="398"/>
        <v>17000</v>
      </c>
      <c r="G849" s="7">
        <f t="shared" si="398"/>
        <v>0</v>
      </c>
      <c r="H849" s="17">
        <f t="shared" si="398"/>
        <v>18000</v>
      </c>
      <c r="I849" s="17">
        <f t="shared" si="398"/>
        <v>18000</v>
      </c>
      <c r="J849" s="7">
        <f t="shared" si="398"/>
        <v>0</v>
      </c>
      <c r="K849" s="13"/>
    </row>
    <row r="850" spans="1:11" x14ac:dyDescent="0.25">
      <c r="A850" s="8"/>
      <c r="B850" s="8"/>
      <c r="C850" s="9" t="s">
        <v>7</v>
      </c>
      <c r="D850" s="9"/>
      <c r="E850" s="10">
        <v>17000</v>
      </c>
      <c r="F850" s="10">
        <v>17000</v>
      </c>
      <c r="G850" s="10">
        <f>F850-E850</f>
        <v>0</v>
      </c>
      <c r="H850" s="10">
        <v>18000</v>
      </c>
      <c r="I850" s="10">
        <v>18000</v>
      </c>
      <c r="J850" s="10">
        <f>I850-H850</f>
        <v>0</v>
      </c>
      <c r="K850" s="24"/>
    </row>
    <row r="851" spans="1:11" x14ac:dyDescent="0.25">
      <c r="A851" s="5"/>
      <c r="B851" s="6" t="s">
        <v>996</v>
      </c>
      <c r="C851" s="5"/>
      <c r="D851" s="6" t="s">
        <v>911</v>
      </c>
      <c r="E851" s="7">
        <f t="shared" ref="E851:J851" si="399">+E852</f>
        <v>38000</v>
      </c>
      <c r="F851" s="17">
        <f t="shared" si="399"/>
        <v>38000</v>
      </c>
      <c r="G851" s="7">
        <f t="shared" si="399"/>
        <v>0</v>
      </c>
      <c r="H851" s="17">
        <f t="shared" si="399"/>
        <v>38000</v>
      </c>
      <c r="I851" s="17">
        <f t="shared" si="399"/>
        <v>38000</v>
      </c>
      <c r="J851" s="7">
        <f t="shared" si="399"/>
        <v>0</v>
      </c>
      <c r="K851" s="13"/>
    </row>
    <row r="852" spans="1:11" x14ac:dyDescent="0.25">
      <c r="A852" s="8"/>
      <c r="B852" s="8"/>
      <c r="C852" s="9" t="s">
        <v>7</v>
      </c>
      <c r="D852" s="9"/>
      <c r="E852" s="10">
        <v>38000</v>
      </c>
      <c r="F852" s="10">
        <v>38000</v>
      </c>
      <c r="G852" s="10">
        <f>F852-E852</f>
        <v>0</v>
      </c>
      <c r="H852" s="10">
        <v>38000</v>
      </c>
      <c r="I852" s="10">
        <v>38000</v>
      </c>
      <c r="J852" s="10">
        <f>I852-H852</f>
        <v>0</v>
      </c>
      <c r="K852" s="24"/>
    </row>
    <row r="853" spans="1:11" x14ac:dyDescent="0.25">
      <c r="A853" s="5"/>
      <c r="B853" s="6" t="s">
        <v>997</v>
      </c>
      <c r="C853" s="5"/>
      <c r="D853" s="6" t="s">
        <v>974</v>
      </c>
      <c r="E853" s="7">
        <f t="shared" ref="E853:J853" si="400">+E854+E855</f>
        <v>65000</v>
      </c>
      <c r="F853" s="17">
        <f t="shared" si="400"/>
        <v>65000</v>
      </c>
      <c r="G853" s="7">
        <f t="shared" si="400"/>
        <v>0</v>
      </c>
      <c r="H853" s="17">
        <f t="shared" si="400"/>
        <v>75000</v>
      </c>
      <c r="I853" s="17">
        <f t="shared" si="400"/>
        <v>75000</v>
      </c>
      <c r="J853" s="7">
        <f t="shared" si="400"/>
        <v>0</v>
      </c>
      <c r="K853" s="13"/>
    </row>
    <row r="854" spans="1:11" x14ac:dyDescent="0.25">
      <c r="A854" s="8"/>
      <c r="B854" s="8"/>
      <c r="C854" s="9" t="s">
        <v>7</v>
      </c>
      <c r="D854" s="9"/>
      <c r="E854" s="10">
        <v>50000</v>
      </c>
      <c r="F854" s="10">
        <v>50000</v>
      </c>
      <c r="G854" s="10">
        <f>F854-E854</f>
        <v>0</v>
      </c>
      <c r="H854" s="10">
        <v>53000</v>
      </c>
      <c r="I854" s="10">
        <v>53000</v>
      </c>
      <c r="J854" s="10">
        <f>I854-H854</f>
        <v>0</v>
      </c>
      <c r="K854" s="24"/>
    </row>
    <row r="855" spans="1:11" x14ac:dyDescent="0.25">
      <c r="A855" s="8"/>
      <c r="B855" s="8"/>
      <c r="C855" s="9" t="s">
        <v>998</v>
      </c>
      <c r="D855" s="9" t="s">
        <v>999</v>
      </c>
      <c r="E855" s="10">
        <v>15000</v>
      </c>
      <c r="F855" s="10">
        <v>15000</v>
      </c>
      <c r="G855" s="10">
        <f>F855-E855</f>
        <v>0</v>
      </c>
      <c r="H855" s="10">
        <v>22000</v>
      </c>
      <c r="I855" s="10">
        <v>22000</v>
      </c>
      <c r="J855" s="10">
        <f>I855-H855</f>
        <v>0</v>
      </c>
      <c r="K855" s="24"/>
    </row>
    <row r="856" spans="1:11" x14ac:dyDescent="0.25">
      <c r="A856" s="5"/>
      <c r="B856" s="6" t="s">
        <v>1000</v>
      </c>
      <c r="C856" s="5"/>
      <c r="D856" s="6" t="s">
        <v>903</v>
      </c>
      <c r="E856" s="7">
        <f t="shared" ref="E856:J856" si="401">+E857</f>
        <v>18000</v>
      </c>
      <c r="F856" s="17">
        <f t="shared" si="401"/>
        <v>18000</v>
      </c>
      <c r="G856" s="7">
        <f t="shared" si="401"/>
        <v>0</v>
      </c>
      <c r="H856" s="17">
        <f t="shared" si="401"/>
        <v>29000</v>
      </c>
      <c r="I856" s="17">
        <f t="shared" si="401"/>
        <v>29000</v>
      </c>
      <c r="J856" s="7">
        <f t="shared" si="401"/>
        <v>0</v>
      </c>
      <c r="K856" s="13"/>
    </row>
    <row r="857" spans="1:11" x14ac:dyDescent="0.25">
      <c r="A857" s="8"/>
      <c r="B857" s="8"/>
      <c r="C857" s="9" t="s">
        <v>1001</v>
      </c>
      <c r="D857" s="9" t="s">
        <v>1002</v>
      </c>
      <c r="E857" s="10">
        <v>18000</v>
      </c>
      <c r="F857" s="10">
        <v>18000</v>
      </c>
      <c r="G857" s="10">
        <f>F857-E857</f>
        <v>0</v>
      </c>
      <c r="H857" s="10">
        <v>29000</v>
      </c>
      <c r="I857" s="10">
        <v>29000</v>
      </c>
      <c r="J857" s="10">
        <f>I857-H857</f>
        <v>0</v>
      </c>
      <c r="K857" s="24"/>
    </row>
    <row r="858" spans="1:11" x14ac:dyDescent="0.25">
      <c r="A858" s="2" t="s">
        <v>1003</v>
      </c>
      <c r="B858" s="3"/>
      <c r="C858" s="3"/>
      <c r="D858" s="2" t="s">
        <v>1004</v>
      </c>
      <c r="E858" s="4">
        <f t="shared" ref="E858:J858" si="402">+E859+E861+E863+E865</f>
        <v>94600</v>
      </c>
      <c r="F858" s="16">
        <f t="shared" si="402"/>
        <v>94600</v>
      </c>
      <c r="G858" s="4">
        <f t="shared" si="402"/>
        <v>0</v>
      </c>
      <c r="H858" s="16">
        <f t="shared" si="402"/>
        <v>100500</v>
      </c>
      <c r="I858" s="16">
        <f t="shared" si="402"/>
        <v>100500</v>
      </c>
      <c r="J858" s="4">
        <f t="shared" si="402"/>
        <v>0</v>
      </c>
      <c r="K858" s="25"/>
    </row>
    <row r="859" spans="1:11" x14ac:dyDescent="0.25">
      <c r="A859" s="5"/>
      <c r="B859" s="6" t="s">
        <v>1005</v>
      </c>
      <c r="C859" s="5"/>
      <c r="D859" s="6" t="s">
        <v>897</v>
      </c>
      <c r="E859" s="7">
        <f t="shared" ref="E859:J859" si="403">+E860</f>
        <v>12000</v>
      </c>
      <c r="F859" s="17">
        <f t="shared" si="403"/>
        <v>12000</v>
      </c>
      <c r="G859" s="7">
        <f t="shared" si="403"/>
        <v>0</v>
      </c>
      <c r="H859" s="17">
        <f t="shared" si="403"/>
        <v>12000</v>
      </c>
      <c r="I859" s="17">
        <f t="shared" si="403"/>
        <v>12000</v>
      </c>
      <c r="J859" s="7">
        <f t="shared" si="403"/>
        <v>0</v>
      </c>
      <c r="K859" s="13"/>
    </row>
    <row r="860" spans="1:11" x14ac:dyDescent="0.25">
      <c r="A860" s="8"/>
      <c r="B860" s="8"/>
      <c r="C860" s="9" t="s">
        <v>7</v>
      </c>
      <c r="D860" s="9"/>
      <c r="E860" s="10">
        <v>12000</v>
      </c>
      <c r="F860" s="10">
        <v>12000</v>
      </c>
      <c r="G860" s="10">
        <f>F860-E860</f>
        <v>0</v>
      </c>
      <c r="H860" s="10">
        <v>12000</v>
      </c>
      <c r="I860" s="10">
        <v>12000</v>
      </c>
      <c r="J860" s="10">
        <f>I860-H860</f>
        <v>0</v>
      </c>
      <c r="K860" s="24"/>
    </row>
    <row r="861" spans="1:11" x14ac:dyDescent="0.25">
      <c r="A861" s="5"/>
      <c r="B861" s="6" t="s">
        <v>1006</v>
      </c>
      <c r="C861" s="5"/>
      <c r="D861" s="6" t="s">
        <v>899</v>
      </c>
      <c r="E861" s="7">
        <f t="shared" ref="E861:J861" si="404">+E862</f>
        <v>17000</v>
      </c>
      <c r="F861" s="17">
        <f t="shared" si="404"/>
        <v>17000</v>
      </c>
      <c r="G861" s="7">
        <f t="shared" si="404"/>
        <v>0</v>
      </c>
      <c r="H861" s="17">
        <f t="shared" si="404"/>
        <v>16000</v>
      </c>
      <c r="I861" s="17">
        <f t="shared" si="404"/>
        <v>16000</v>
      </c>
      <c r="J861" s="7">
        <f t="shared" si="404"/>
        <v>0</v>
      </c>
      <c r="K861" s="13"/>
    </row>
    <row r="862" spans="1:11" x14ac:dyDescent="0.25">
      <c r="A862" s="8"/>
      <c r="B862" s="8"/>
      <c r="C862" s="9" t="s">
        <v>7</v>
      </c>
      <c r="D862" s="9"/>
      <c r="E862" s="10">
        <v>17000</v>
      </c>
      <c r="F862" s="10">
        <v>17000</v>
      </c>
      <c r="G862" s="10">
        <f>F862-E862</f>
        <v>0</v>
      </c>
      <c r="H862" s="10">
        <v>16000</v>
      </c>
      <c r="I862" s="10">
        <v>16000</v>
      </c>
      <c r="J862" s="10">
        <f>I862-H862</f>
        <v>0</v>
      </c>
      <c r="K862" s="24"/>
    </row>
    <row r="863" spans="1:11" x14ac:dyDescent="0.25">
      <c r="A863" s="5"/>
      <c r="B863" s="6" t="s">
        <v>1007</v>
      </c>
      <c r="C863" s="5"/>
      <c r="D863" s="6" t="s">
        <v>911</v>
      </c>
      <c r="E863" s="7">
        <f t="shared" ref="E863:J863" si="405">+E864</f>
        <v>25000</v>
      </c>
      <c r="F863" s="17">
        <f t="shared" si="405"/>
        <v>25000</v>
      </c>
      <c r="G863" s="7">
        <f t="shared" si="405"/>
        <v>0</v>
      </c>
      <c r="H863" s="17">
        <f t="shared" si="405"/>
        <v>22000</v>
      </c>
      <c r="I863" s="17">
        <f t="shared" si="405"/>
        <v>22000</v>
      </c>
      <c r="J863" s="7">
        <f t="shared" si="405"/>
        <v>0</v>
      </c>
      <c r="K863" s="13"/>
    </row>
    <row r="864" spans="1:11" x14ac:dyDescent="0.25">
      <c r="A864" s="8"/>
      <c r="B864" s="8"/>
      <c r="C864" s="9" t="s">
        <v>7</v>
      </c>
      <c r="D864" s="9"/>
      <c r="E864" s="10">
        <v>25000</v>
      </c>
      <c r="F864" s="10">
        <v>25000</v>
      </c>
      <c r="G864" s="10">
        <f>F864-E864</f>
        <v>0</v>
      </c>
      <c r="H864" s="10">
        <v>22000</v>
      </c>
      <c r="I864" s="10">
        <v>22000</v>
      </c>
      <c r="J864" s="10">
        <f>I864-H864</f>
        <v>0</v>
      </c>
      <c r="K864" s="24"/>
    </row>
    <row r="865" spans="1:11" x14ac:dyDescent="0.25">
      <c r="A865" s="5"/>
      <c r="B865" s="6" t="s">
        <v>1008</v>
      </c>
      <c r="C865" s="5"/>
      <c r="D865" s="6" t="s">
        <v>903</v>
      </c>
      <c r="E865" s="7">
        <f t="shared" ref="E865:J865" si="406">+E866+E867</f>
        <v>40600</v>
      </c>
      <c r="F865" s="17">
        <f t="shared" si="406"/>
        <v>40600</v>
      </c>
      <c r="G865" s="7">
        <f t="shared" si="406"/>
        <v>0</v>
      </c>
      <c r="H865" s="17">
        <f t="shared" si="406"/>
        <v>50500</v>
      </c>
      <c r="I865" s="17">
        <f t="shared" si="406"/>
        <v>50500</v>
      </c>
      <c r="J865" s="7">
        <f t="shared" si="406"/>
        <v>0</v>
      </c>
      <c r="K865" s="13"/>
    </row>
    <row r="866" spans="1:11" x14ac:dyDescent="0.25">
      <c r="A866" s="8"/>
      <c r="B866" s="8"/>
      <c r="C866" s="9" t="s">
        <v>7</v>
      </c>
      <c r="D866" s="9"/>
      <c r="E866" s="10">
        <v>2500</v>
      </c>
      <c r="F866" s="10">
        <v>2500</v>
      </c>
      <c r="G866" s="10">
        <f>F866-E866</f>
        <v>0</v>
      </c>
      <c r="H866" s="10">
        <v>3000</v>
      </c>
      <c r="I866" s="10">
        <v>3000</v>
      </c>
      <c r="J866" s="10">
        <f>I866-H866</f>
        <v>0</v>
      </c>
      <c r="K866" s="24"/>
    </row>
    <row r="867" spans="1:11" x14ac:dyDescent="0.25">
      <c r="A867" s="8"/>
      <c r="B867" s="8"/>
      <c r="C867" s="9" t="s">
        <v>904</v>
      </c>
      <c r="D867" s="9" t="s">
        <v>905</v>
      </c>
      <c r="E867" s="10">
        <v>38100</v>
      </c>
      <c r="F867" s="10">
        <v>38100</v>
      </c>
      <c r="G867" s="10">
        <f>F867-E867</f>
        <v>0</v>
      </c>
      <c r="H867" s="10">
        <v>47500</v>
      </c>
      <c r="I867" s="10">
        <v>47500</v>
      </c>
      <c r="J867" s="10">
        <f>I867-H867</f>
        <v>0</v>
      </c>
      <c r="K867" s="24"/>
    </row>
    <row r="868" spans="1:11" x14ac:dyDescent="0.25">
      <c r="A868" s="2" t="s">
        <v>1009</v>
      </c>
      <c r="B868" s="3"/>
      <c r="C868" s="3"/>
      <c r="D868" s="2" t="s">
        <v>1010</v>
      </c>
      <c r="E868" s="4">
        <f t="shared" ref="E868:J868" si="407">+E869+E871+E873+E875+E878</f>
        <v>68000</v>
      </c>
      <c r="F868" s="16">
        <f t="shared" si="407"/>
        <v>68000</v>
      </c>
      <c r="G868" s="4">
        <f t="shared" si="407"/>
        <v>0</v>
      </c>
      <c r="H868" s="16">
        <f t="shared" si="407"/>
        <v>73500</v>
      </c>
      <c r="I868" s="16">
        <f t="shared" si="407"/>
        <v>73500</v>
      </c>
      <c r="J868" s="4">
        <f t="shared" si="407"/>
        <v>0</v>
      </c>
      <c r="K868" s="25"/>
    </row>
    <row r="869" spans="1:11" x14ac:dyDescent="0.25">
      <c r="A869" s="5"/>
      <c r="B869" s="6" t="s">
        <v>1011</v>
      </c>
      <c r="C869" s="5"/>
      <c r="D869" s="6" t="s">
        <v>897</v>
      </c>
      <c r="E869" s="7">
        <f t="shared" ref="E869:J869" si="408">+E870</f>
        <v>7000</v>
      </c>
      <c r="F869" s="17">
        <f t="shared" si="408"/>
        <v>7000</v>
      </c>
      <c r="G869" s="7">
        <f t="shared" si="408"/>
        <v>0</v>
      </c>
      <c r="H869" s="17">
        <f t="shared" si="408"/>
        <v>9500</v>
      </c>
      <c r="I869" s="17">
        <f t="shared" si="408"/>
        <v>9500</v>
      </c>
      <c r="J869" s="7">
        <f t="shared" si="408"/>
        <v>0</v>
      </c>
      <c r="K869" s="13"/>
    </row>
    <row r="870" spans="1:11" x14ac:dyDescent="0.25">
      <c r="A870" s="8"/>
      <c r="B870" s="8"/>
      <c r="C870" s="9" t="s">
        <v>7</v>
      </c>
      <c r="D870" s="9"/>
      <c r="E870" s="10">
        <v>7000</v>
      </c>
      <c r="F870" s="10">
        <v>7000</v>
      </c>
      <c r="G870" s="10">
        <f>F870-E870</f>
        <v>0</v>
      </c>
      <c r="H870" s="10">
        <v>9500</v>
      </c>
      <c r="I870" s="10">
        <v>9500</v>
      </c>
      <c r="J870" s="10">
        <f>I870-H870</f>
        <v>0</v>
      </c>
      <c r="K870" s="24"/>
    </row>
    <row r="871" spans="1:11" x14ac:dyDescent="0.25">
      <c r="A871" s="5"/>
      <c r="B871" s="6" t="s">
        <v>1012</v>
      </c>
      <c r="C871" s="5"/>
      <c r="D871" s="6" t="s">
        <v>899</v>
      </c>
      <c r="E871" s="7">
        <f t="shared" ref="E871:J871" si="409">+E872</f>
        <v>6000</v>
      </c>
      <c r="F871" s="17">
        <f t="shared" si="409"/>
        <v>6000</v>
      </c>
      <c r="G871" s="7">
        <f t="shared" si="409"/>
        <v>0</v>
      </c>
      <c r="H871" s="17">
        <f t="shared" si="409"/>
        <v>8000</v>
      </c>
      <c r="I871" s="17">
        <f t="shared" si="409"/>
        <v>8000</v>
      </c>
      <c r="J871" s="7">
        <f t="shared" si="409"/>
        <v>0</v>
      </c>
      <c r="K871" s="13"/>
    </row>
    <row r="872" spans="1:11" x14ac:dyDescent="0.25">
      <c r="A872" s="8"/>
      <c r="B872" s="8"/>
      <c r="C872" s="9" t="s">
        <v>7</v>
      </c>
      <c r="D872" s="9"/>
      <c r="E872" s="10">
        <v>6000</v>
      </c>
      <c r="F872" s="10">
        <v>6000</v>
      </c>
      <c r="G872" s="10">
        <f>F872-E872</f>
        <v>0</v>
      </c>
      <c r="H872" s="10">
        <v>8000</v>
      </c>
      <c r="I872" s="10">
        <v>8000</v>
      </c>
      <c r="J872" s="10">
        <f>I872-H872</f>
        <v>0</v>
      </c>
      <c r="K872" s="24"/>
    </row>
    <row r="873" spans="1:11" x14ac:dyDescent="0.25">
      <c r="A873" s="5"/>
      <c r="B873" s="6" t="s">
        <v>1013</v>
      </c>
      <c r="C873" s="5"/>
      <c r="D873" s="6" t="s">
        <v>911</v>
      </c>
      <c r="E873" s="7">
        <f t="shared" ref="E873:J873" si="410">+E874</f>
        <v>10000</v>
      </c>
      <c r="F873" s="17">
        <f t="shared" si="410"/>
        <v>10000</v>
      </c>
      <c r="G873" s="7">
        <f t="shared" si="410"/>
        <v>0</v>
      </c>
      <c r="H873" s="17">
        <f t="shared" si="410"/>
        <v>13000</v>
      </c>
      <c r="I873" s="17">
        <f t="shared" si="410"/>
        <v>13000</v>
      </c>
      <c r="J873" s="7">
        <f t="shared" si="410"/>
        <v>0</v>
      </c>
      <c r="K873" s="13"/>
    </row>
    <row r="874" spans="1:11" x14ac:dyDescent="0.25">
      <c r="A874" s="8"/>
      <c r="B874" s="8"/>
      <c r="C874" s="9" t="s">
        <v>7</v>
      </c>
      <c r="D874" s="9"/>
      <c r="E874" s="10">
        <v>10000</v>
      </c>
      <c r="F874" s="10">
        <v>10000</v>
      </c>
      <c r="G874" s="10">
        <f>F874-E874</f>
        <v>0</v>
      </c>
      <c r="H874" s="10">
        <v>13000</v>
      </c>
      <c r="I874" s="10">
        <v>13000</v>
      </c>
      <c r="J874" s="10">
        <f>I874-H874</f>
        <v>0</v>
      </c>
      <c r="K874" s="24"/>
    </row>
    <row r="875" spans="1:11" x14ac:dyDescent="0.25">
      <c r="A875" s="5"/>
      <c r="B875" s="6" t="s">
        <v>1014</v>
      </c>
      <c r="C875" s="5"/>
      <c r="D875" s="6" t="s">
        <v>974</v>
      </c>
      <c r="E875" s="7">
        <f t="shared" ref="E875:J875" si="411">+E876+E877</f>
        <v>20000</v>
      </c>
      <c r="F875" s="17">
        <f t="shared" si="411"/>
        <v>20000</v>
      </c>
      <c r="G875" s="7">
        <f t="shared" si="411"/>
        <v>0</v>
      </c>
      <c r="H875" s="17">
        <f t="shared" si="411"/>
        <v>22000</v>
      </c>
      <c r="I875" s="17">
        <f t="shared" si="411"/>
        <v>22000</v>
      </c>
      <c r="J875" s="7">
        <f t="shared" si="411"/>
        <v>0</v>
      </c>
      <c r="K875" s="13"/>
    </row>
    <row r="876" spans="1:11" x14ac:dyDescent="0.25">
      <c r="A876" s="8"/>
      <c r="B876" s="8"/>
      <c r="C876" s="9" t="s">
        <v>7</v>
      </c>
      <c r="D876" s="9"/>
      <c r="E876" s="10">
        <v>15000</v>
      </c>
      <c r="F876" s="10">
        <v>15000</v>
      </c>
      <c r="G876" s="10">
        <f>F876-E876</f>
        <v>0</v>
      </c>
      <c r="H876" s="10">
        <v>17000</v>
      </c>
      <c r="I876" s="10">
        <v>17000</v>
      </c>
      <c r="J876" s="10">
        <f>I876-H876</f>
        <v>0</v>
      </c>
      <c r="K876" s="24"/>
    </row>
    <row r="877" spans="1:11" x14ac:dyDescent="0.25">
      <c r="A877" s="8"/>
      <c r="B877" s="8"/>
      <c r="C877" s="9" t="s">
        <v>1015</v>
      </c>
      <c r="D877" s="9" t="s">
        <v>1016</v>
      </c>
      <c r="E877" s="10">
        <v>5000</v>
      </c>
      <c r="F877" s="10">
        <v>5000</v>
      </c>
      <c r="G877" s="10">
        <f>F877-E877</f>
        <v>0</v>
      </c>
      <c r="H877" s="10">
        <v>5000</v>
      </c>
      <c r="I877" s="10">
        <v>5000</v>
      </c>
      <c r="J877" s="10">
        <f>I877-H877</f>
        <v>0</v>
      </c>
      <c r="K877" s="24"/>
    </row>
    <row r="878" spans="1:11" x14ac:dyDescent="0.25">
      <c r="A878" s="5"/>
      <c r="B878" s="6" t="s">
        <v>1017</v>
      </c>
      <c r="C878" s="5"/>
      <c r="D878" s="6" t="s">
        <v>903</v>
      </c>
      <c r="E878" s="7">
        <f t="shared" ref="E878:J878" si="412">+E879+E880</f>
        <v>25000</v>
      </c>
      <c r="F878" s="17">
        <f t="shared" si="412"/>
        <v>25000</v>
      </c>
      <c r="G878" s="7">
        <f t="shared" si="412"/>
        <v>0</v>
      </c>
      <c r="H878" s="17">
        <f t="shared" si="412"/>
        <v>21000</v>
      </c>
      <c r="I878" s="17">
        <f t="shared" si="412"/>
        <v>21000</v>
      </c>
      <c r="J878" s="7">
        <f t="shared" si="412"/>
        <v>0</v>
      </c>
      <c r="K878" s="13"/>
    </row>
    <row r="879" spans="1:11" x14ac:dyDescent="0.25">
      <c r="A879" s="8"/>
      <c r="B879" s="8"/>
      <c r="C879" s="9" t="s">
        <v>7</v>
      </c>
      <c r="D879" s="9"/>
      <c r="E879" s="10">
        <v>500</v>
      </c>
      <c r="F879" s="10">
        <v>500</v>
      </c>
      <c r="G879" s="10">
        <f>F879-E879</f>
        <v>0</v>
      </c>
      <c r="H879" s="10">
        <v>6000</v>
      </c>
      <c r="I879" s="10">
        <v>6000</v>
      </c>
      <c r="J879" s="10">
        <f>I879-H879</f>
        <v>0</v>
      </c>
      <c r="K879" s="24"/>
    </row>
    <row r="880" spans="1:11" x14ac:dyDescent="0.25">
      <c r="A880" s="8"/>
      <c r="B880" s="8"/>
      <c r="C880" s="9" t="s">
        <v>1018</v>
      </c>
      <c r="D880" s="9" t="s">
        <v>1019</v>
      </c>
      <c r="E880" s="10">
        <v>24500</v>
      </c>
      <c r="F880" s="10">
        <v>24500</v>
      </c>
      <c r="G880" s="10">
        <f>F880-E880</f>
        <v>0</v>
      </c>
      <c r="H880" s="10">
        <v>15000</v>
      </c>
      <c r="I880" s="10">
        <v>15000</v>
      </c>
      <c r="J880" s="10">
        <f>I880-H880</f>
        <v>0</v>
      </c>
      <c r="K880" s="24"/>
    </row>
    <row r="881" spans="1:11" x14ac:dyDescent="0.25">
      <c r="A881" s="2" t="s">
        <v>1020</v>
      </c>
      <c r="B881" s="3"/>
      <c r="C881" s="3"/>
      <c r="D881" s="2" t="s">
        <v>1021</v>
      </c>
      <c r="E881" s="4">
        <f t="shared" ref="E881:J881" si="413">+E882+E884+E886+E888+E891</f>
        <v>97800</v>
      </c>
      <c r="F881" s="16">
        <f t="shared" si="413"/>
        <v>97800</v>
      </c>
      <c r="G881" s="4">
        <f t="shared" si="413"/>
        <v>0</v>
      </c>
      <c r="H881" s="16">
        <f t="shared" si="413"/>
        <v>113100</v>
      </c>
      <c r="I881" s="16">
        <f t="shared" si="413"/>
        <v>113100</v>
      </c>
      <c r="J881" s="4">
        <f t="shared" si="413"/>
        <v>0</v>
      </c>
      <c r="K881" s="25"/>
    </row>
    <row r="882" spans="1:11" x14ac:dyDescent="0.25">
      <c r="A882" s="5"/>
      <c r="B882" s="6" t="s">
        <v>1022</v>
      </c>
      <c r="C882" s="5"/>
      <c r="D882" s="6" t="s">
        <v>897</v>
      </c>
      <c r="E882" s="7">
        <f t="shared" ref="E882:J882" si="414">+E883</f>
        <v>6700</v>
      </c>
      <c r="F882" s="17">
        <f t="shared" si="414"/>
        <v>6700</v>
      </c>
      <c r="G882" s="7">
        <f t="shared" si="414"/>
        <v>0</v>
      </c>
      <c r="H882" s="17">
        <f t="shared" si="414"/>
        <v>6700</v>
      </c>
      <c r="I882" s="17">
        <f t="shared" si="414"/>
        <v>6700</v>
      </c>
      <c r="J882" s="7">
        <f t="shared" si="414"/>
        <v>0</v>
      </c>
      <c r="K882" s="13"/>
    </row>
    <row r="883" spans="1:11" x14ac:dyDescent="0.25">
      <c r="A883" s="8"/>
      <c r="B883" s="8"/>
      <c r="C883" s="9" t="s">
        <v>7</v>
      </c>
      <c r="D883" s="9"/>
      <c r="E883" s="10">
        <v>6700</v>
      </c>
      <c r="F883" s="10">
        <v>6700</v>
      </c>
      <c r="G883" s="10">
        <f>F883-E883</f>
        <v>0</v>
      </c>
      <c r="H883" s="10">
        <v>6700</v>
      </c>
      <c r="I883" s="10">
        <v>6700</v>
      </c>
      <c r="J883" s="10">
        <f>I883-H883</f>
        <v>0</v>
      </c>
      <c r="K883" s="24"/>
    </row>
    <row r="884" spans="1:11" x14ac:dyDescent="0.25">
      <c r="A884" s="5"/>
      <c r="B884" s="6" t="s">
        <v>1023</v>
      </c>
      <c r="C884" s="5"/>
      <c r="D884" s="6" t="s">
        <v>899</v>
      </c>
      <c r="E884" s="7">
        <f t="shared" ref="E884:J884" si="415">+E885</f>
        <v>14400</v>
      </c>
      <c r="F884" s="17">
        <f t="shared" si="415"/>
        <v>14400</v>
      </c>
      <c r="G884" s="7">
        <f t="shared" si="415"/>
        <v>0</v>
      </c>
      <c r="H884" s="17">
        <f t="shared" si="415"/>
        <v>14400</v>
      </c>
      <c r="I884" s="17">
        <f t="shared" si="415"/>
        <v>14400</v>
      </c>
      <c r="J884" s="7">
        <f t="shared" si="415"/>
        <v>0</v>
      </c>
      <c r="K884" s="13"/>
    </row>
    <row r="885" spans="1:11" x14ac:dyDescent="0.25">
      <c r="A885" s="8"/>
      <c r="B885" s="8"/>
      <c r="C885" s="9" t="s">
        <v>7</v>
      </c>
      <c r="D885" s="9"/>
      <c r="E885" s="10">
        <v>14400</v>
      </c>
      <c r="F885" s="10">
        <v>14400</v>
      </c>
      <c r="G885" s="10">
        <f>F885-E885</f>
        <v>0</v>
      </c>
      <c r="H885" s="10">
        <v>14400</v>
      </c>
      <c r="I885" s="10">
        <v>14400</v>
      </c>
      <c r="J885" s="10">
        <f>I885-H885</f>
        <v>0</v>
      </c>
      <c r="K885" s="24"/>
    </row>
    <row r="886" spans="1:11" x14ac:dyDescent="0.25">
      <c r="A886" s="5"/>
      <c r="B886" s="6" t="s">
        <v>1024</v>
      </c>
      <c r="C886" s="5"/>
      <c r="D886" s="6" t="s">
        <v>911</v>
      </c>
      <c r="E886" s="7">
        <f t="shared" ref="E886:J886" si="416">+E887</f>
        <v>42000</v>
      </c>
      <c r="F886" s="17">
        <f t="shared" si="416"/>
        <v>42000</v>
      </c>
      <c r="G886" s="7">
        <f t="shared" si="416"/>
        <v>0</v>
      </c>
      <c r="H886" s="17">
        <f t="shared" si="416"/>
        <v>42000</v>
      </c>
      <c r="I886" s="17">
        <f t="shared" si="416"/>
        <v>42000</v>
      </c>
      <c r="J886" s="7">
        <f t="shared" si="416"/>
        <v>0</v>
      </c>
      <c r="K886" s="13"/>
    </row>
    <row r="887" spans="1:11" x14ac:dyDescent="0.25">
      <c r="A887" s="8"/>
      <c r="B887" s="8"/>
      <c r="C887" s="9" t="s">
        <v>7</v>
      </c>
      <c r="D887" s="9"/>
      <c r="E887" s="10">
        <v>42000</v>
      </c>
      <c r="F887" s="10">
        <v>42000</v>
      </c>
      <c r="G887" s="10">
        <f>F887-E887</f>
        <v>0</v>
      </c>
      <c r="H887" s="10">
        <v>42000</v>
      </c>
      <c r="I887" s="10">
        <v>42000</v>
      </c>
      <c r="J887" s="10">
        <f>I887-H887</f>
        <v>0</v>
      </c>
      <c r="K887" s="24"/>
    </row>
    <row r="888" spans="1:11" x14ac:dyDescent="0.25">
      <c r="A888" s="5"/>
      <c r="B888" s="6" t="s">
        <v>1025</v>
      </c>
      <c r="C888" s="5"/>
      <c r="D888" s="6" t="s">
        <v>974</v>
      </c>
      <c r="E888" s="7">
        <f t="shared" ref="E888:J888" si="417">+E889+E890</f>
        <v>26200</v>
      </c>
      <c r="F888" s="17">
        <f t="shared" si="417"/>
        <v>26200</v>
      </c>
      <c r="G888" s="7">
        <f t="shared" si="417"/>
        <v>0</v>
      </c>
      <c r="H888" s="17">
        <f t="shared" si="417"/>
        <v>41500</v>
      </c>
      <c r="I888" s="17">
        <f t="shared" si="417"/>
        <v>41500</v>
      </c>
      <c r="J888" s="7">
        <f t="shared" si="417"/>
        <v>0</v>
      </c>
      <c r="K888" s="13"/>
    </row>
    <row r="889" spans="1:11" x14ac:dyDescent="0.25">
      <c r="A889" s="8"/>
      <c r="B889" s="8"/>
      <c r="C889" s="9" t="s">
        <v>7</v>
      </c>
      <c r="D889" s="9"/>
      <c r="E889" s="10">
        <v>23200</v>
      </c>
      <c r="F889" s="10">
        <v>23200</v>
      </c>
      <c r="G889" s="10">
        <f>F889-E889</f>
        <v>0</v>
      </c>
      <c r="H889" s="10">
        <v>21500</v>
      </c>
      <c r="I889" s="10">
        <v>21500</v>
      </c>
      <c r="J889" s="10">
        <f>I889-H889</f>
        <v>0</v>
      </c>
      <c r="K889" s="24"/>
    </row>
    <row r="890" spans="1:11" x14ac:dyDescent="0.25">
      <c r="A890" s="8"/>
      <c r="B890" s="8"/>
      <c r="C890" s="9" t="s">
        <v>1026</v>
      </c>
      <c r="D890" s="9" t="s">
        <v>1027</v>
      </c>
      <c r="E890" s="10">
        <v>3000</v>
      </c>
      <c r="F890" s="10">
        <v>3000</v>
      </c>
      <c r="G890" s="10">
        <f>F890-E890</f>
        <v>0</v>
      </c>
      <c r="H890" s="10">
        <v>20000</v>
      </c>
      <c r="I890" s="10">
        <v>20000</v>
      </c>
      <c r="J890" s="10">
        <f>I890-H890</f>
        <v>0</v>
      </c>
      <c r="K890" s="24"/>
    </row>
    <row r="891" spans="1:11" x14ac:dyDescent="0.25">
      <c r="A891" s="5"/>
      <c r="B891" s="6" t="s">
        <v>1028</v>
      </c>
      <c r="C891" s="5"/>
      <c r="D891" s="6" t="s">
        <v>903</v>
      </c>
      <c r="E891" s="7">
        <f t="shared" ref="E891:J891" si="418">+E892+E893</f>
        <v>8500</v>
      </c>
      <c r="F891" s="17">
        <f t="shared" si="418"/>
        <v>8500</v>
      </c>
      <c r="G891" s="7">
        <f t="shared" si="418"/>
        <v>0</v>
      </c>
      <c r="H891" s="17">
        <f t="shared" si="418"/>
        <v>8500</v>
      </c>
      <c r="I891" s="17">
        <f t="shared" si="418"/>
        <v>8500</v>
      </c>
      <c r="J891" s="7">
        <f t="shared" si="418"/>
        <v>0</v>
      </c>
      <c r="K891" s="13"/>
    </row>
    <row r="892" spans="1:11" x14ac:dyDescent="0.25">
      <c r="A892" s="8"/>
      <c r="B892" s="8"/>
      <c r="C892" s="9" t="s">
        <v>7</v>
      </c>
      <c r="D892" s="9"/>
      <c r="E892" s="10">
        <v>1900</v>
      </c>
      <c r="F892" s="10">
        <v>1900</v>
      </c>
      <c r="G892" s="10">
        <f>F892-E892</f>
        <v>0</v>
      </c>
      <c r="H892" s="10">
        <v>8500</v>
      </c>
      <c r="I892" s="10">
        <v>8500</v>
      </c>
      <c r="J892" s="10">
        <f>I892-H892</f>
        <v>0</v>
      </c>
      <c r="K892" s="24"/>
    </row>
    <row r="893" spans="1:11" x14ac:dyDescent="0.25">
      <c r="A893" s="8"/>
      <c r="B893" s="8"/>
      <c r="C893" s="9" t="s">
        <v>1029</v>
      </c>
      <c r="D893" s="9" t="s">
        <v>1030</v>
      </c>
      <c r="E893" s="10">
        <v>6600</v>
      </c>
      <c r="F893" s="10">
        <v>6600</v>
      </c>
      <c r="G893" s="10">
        <f>F893-E893</f>
        <v>0</v>
      </c>
      <c r="H893" s="10">
        <v>0</v>
      </c>
      <c r="I893" s="10">
        <v>0</v>
      </c>
      <c r="J893" s="10">
        <f>I893-H893</f>
        <v>0</v>
      </c>
      <c r="K893" s="24"/>
    </row>
    <row r="894" spans="1:11" x14ac:dyDescent="0.25">
      <c r="A894" s="11"/>
      <c r="B894" s="11"/>
      <c r="C894" s="11"/>
      <c r="D894" s="11"/>
      <c r="E894" s="12">
        <f>+E3+E59+E62+E69+E86+E111+E161+E258+E291+E327+E415+E618+E657+E724+E734+E744+E751+E760+E768+E776+E786+E794+E802+E810+E818+E831+E846+E858+E868+E881</f>
        <v>201745449.90000001</v>
      </c>
      <c r="F894" s="18">
        <f>+F3+F59+F62+F69+F86+F111+F161+F258+F291+F327+F415+F618+F657+F724+F734+F744+F751+F760+F768+F776+F786+F794+F802+F810+F818+F831+F846+F858+F868+F881</f>
        <v>210420700.77000001</v>
      </c>
      <c r="G894" s="12">
        <f>F894-E894</f>
        <v>8675250.8700000048</v>
      </c>
      <c r="H894" s="18">
        <f>+H3+H59+H62+H69+H86+H111+H161+H258+H291+H327+H415+H618+H657+H724+H734+H744+H751+H760+H768+H776+H786+H794+H802+H810+H818+H831+H846+H858+H868+H881</f>
        <v>194532217.47999999</v>
      </c>
      <c r="I894" s="18">
        <f>+I3+I59+I62+I69+I86+I111+I161+I258+I291+I327+I415+I618+I657+I724+I734+I744+I751+I760+I768+I776+I786+I794+I802+I810+I818+I831+I846+I858+I868+I881</f>
        <v>217925251.46999997</v>
      </c>
      <c r="J894" s="12">
        <f>I894-H894</f>
        <v>23393033.98999998</v>
      </c>
      <c r="K894" s="26"/>
    </row>
  </sheetData>
  <printOptions horizontalCentered="1"/>
  <pageMargins left="0.31496062992125984" right="0.31496062992125984" top="0.74803149606299213" bottom="0.74803149606299213" header="0.31496062992125984" footer="0.31496062992125984"/>
  <pageSetup paperSize="8"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Alenka TOVORNIK</dc:creator>
  <cp:lastModifiedBy>Alenka TOVORNIK</cp:lastModifiedBy>
  <dcterms:created xsi:type="dcterms:W3CDTF">2025-03-26T11:39:59Z</dcterms:created>
  <dcterms:modified xsi:type="dcterms:W3CDTF">2025-03-27T07:38:22Z</dcterms:modified>
</cp:coreProperties>
</file>